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325"/>
  </bookViews>
  <sheets>
    <sheet name="附表1" sheetId="1" r:id="rId1"/>
    <sheet name="附表2" sheetId="2" r:id="rId2"/>
    <sheet name="附表3" sheetId="3" r:id="rId3"/>
    <sheet name="附表4" sheetId="4" r:id="rId4"/>
    <sheet name="附表5" sheetId="5" r:id="rId5"/>
    <sheet name="附表6" sheetId="6" r:id="rId6"/>
    <sheet name="附表7" sheetId="7" r:id="rId7"/>
    <sheet name="附表8" sheetId="8" r:id="rId8"/>
    <sheet name="附表9" sheetId="9" r:id="rId9"/>
    <sheet name="附表10" sheetId="10" r:id="rId10"/>
    <sheet name="附表11" sheetId="11" r:id="rId11"/>
    <sheet name="附表12" sheetId="12" r:id="rId12"/>
    <sheet name="附表13" sheetId="13" r:id="rId13"/>
    <sheet name="附表14" sheetId="14" r:id="rId14"/>
    <sheet name="附表15" sheetId="15" r:id="rId15"/>
    <sheet name="附表16" sheetId="16" r:id="rId16"/>
    <sheet name="附表17" sheetId="17" r:id="rId17"/>
    <sheet name="附表18" sheetId="18" r:id="rId18"/>
  </sheets>
  <definedNames>
    <definedName name="_a999923423">#REF!</definedName>
    <definedName name="_a9999323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1">#REF!</definedName>
    <definedName name="_a99999" localSheetId="13">#REF!</definedName>
    <definedName name="_a99999" localSheetId="16">#REF!</definedName>
    <definedName name="_a99999" localSheetId="17">#REF!</definedName>
    <definedName name="_a99999" localSheetId="4">#REF!</definedName>
    <definedName name="_a99999" localSheetId="5">#REF!</definedName>
    <definedName name="_a99999" localSheetId="6">#REF!</definedName>
    <definedName name="_a99999" localSheetId="8">#REF!</definedName>
    <definedName name="_a99999">#REF!</definedName>
    <definedName name="_a999991" localSheetId="17">#REF!</definedName>
    <definedName name="_a999991" localSheetId="4">#REF!</definedName>
    <definedName name="_a999991" localSheetId="5">#REF!</definedName>
    <definedName name="_a999991">#REF!</definedName>
    <definedName name="_a999991145">#REF!</definedName>
    <definedName name="_a99999222" localSheetId="5">#REF!</definedName>
    <definedName name="_a99999222">#REF!</definedName>
    <definedName name="_a99999234234">#REF!</definedName>
    <definedName name="_a999995" localSheetId="4">#REF!</definedName>
    <definedName name="_a999995" localSheetId="5">#REF!</definedName>
    <definedName name="_a999995">#REF!</definedName>
    <definedName name="_a999996" localSheetId="4">#REF!</definedName>
    <definedName name="_a999996" localSheetId="5">#REF!</definedName>
    <definedName name="_a999996">#REF!</definedName>
    <definedName name="_a999999999">#REF!</definedName>
    <definedName name="_xlnm._FilterDatabase" localSheetId="13" hidden="1">附表14!$A$4:$AA$8</definedName>
    <definedName name="_xlnm._FilterDatabase" localSheetId="17" hidden="1">附表18!$A$4:$C$6</definedName>
    <definedName name="_xlnm._FilterDatabase" localSheetId="4" hidden="1">附表5!$A$4:$AB$11</definedName>
    <definedName name="_xlnm._FilterDatabase" localSheetId="8" hidden="1">附表9!$A$4:$AA$4</definedName>
    <definedName name="_Order1" hidden="1">255</definedName>
    <definedName name="_Order2" hidden="1">255</definedName>
    <definedName name="_Toc440095402" localSheetId="3">附表4!$A$2</definedName>
    <definedName name="Database" localSheetId="11" hidden="1">#REF!</definedName>
    <definedName name="Database" localSheetId="13" hidden="1">#REF!</definedName>
    <definedName name="Database" localSheetId="16" hidden="1">#REF!</definedName>
    <definedName name="Database" localSheetId="17" hidden="1">#REF!</definedName>
    <definedName name="Database" localSheetId="4" hidden="1">#REF!</definedName>
    <definedName name="Database" localSheetId="5" hidden="1">#REF!</definedName>
    <definedName name="Database" localSheetId="6" hidden="1">#REF!</definedName>
    <definedName name="Database" localSheetId="8" hidden="1">#REF!</definedName>
    <definedName name="Database" hidden="1">#REF!</definedName>
    <definedName name="_xlnm.Print_Area" localSheetId="13">附表14!$A:$C</definedName>
    <definedName name="_xlnm.Print_Area" localSheetId="17">附表18!$A:$C</definedName>
    <definedName name="_xlnm.Print_Area" localSheetId="4">附表5!$A:$D</definedName>
    <definedName name="_xlnm.Print_Area" localSheetId="5">附表6!$A$1:$B$20</definedName>
    <definedName name="_xlnm.Print_Area" localSheetId="8">附表9!$A:$C</definedName>
    <definedName name="_xlnm.Print_Titles" localSheetId="11">附表12!$4:$4</definedName>
    <definedName name="_xlnm.Print_Titles" localSheetId="13">附表14!$4:$4</definedName>
    <definedName name="_xlnm.Print_Titles" localSheetId="16">附表17!$4:$4</definedName>
    <definedName name="_xlnm.Print_Titles" localSheetId="17">附表18!$4:$4</definedName>
    <definedName name="_xlnm.Print_Titles" localSheetId="2">附表3!$2:$5</definedName>
    <definedName name="_xlnm.Print_Titles" localSheetId="4">附表5!$4:$4</definedName>
    <definedName name="_xlnm.Print_Titles" localSheetId="6">附表7!$4:$4</definedName>
    <definedName name="_xlnm.Print_Titles" localSheetId="8">附表9!$4:$4</definedName>
    <definedName name="wrn.月报打印." localSheetId="9" hidden="1">{#N/A,#N/A,FALSE,"p9";#N/A,#N/A,FALSE,"p1";#N/A,#N/A,FALSE,"p2";#N/A,#N/A,FALSE,"p3";#N/A,#N/A,FALSE,"p4";#N/A,#N/A,FALSE,"p5";#N/A,#N/A,FALSE,"p6";#N/A,#N/A,FALSE,"p7";#N/A,#N/A,FALSE,"p8"}</definedName>
    <definedName name="wrn.月报打印." localSheetId="10" hidden="1">{#N/A,#N/A,FALSE,"p9";#N/A,#N/A,FALSE,"p1";#N/A,#N/A,FALSE,"p2";#N/A,#N/A,FALSE,"p3";#N/A,#N/A,FALSE,"p4";#N/A,#N/A,FALSE,"p5";#N/A,#N/A,FALSE,"p6";#N/A,#N/A,FALSE,"p7";#N/A,#N/A,FALSE,"p8"}</definedName>
    <definedName name="wrn.月报打印." localSheetId="11" hidden="1">{#N/A,#N/A,FALSE,"p9";#N/A,#N/A,FALSE,"p1";#N/A,#N/A,FALSE,"p2";#N/A,#N/A,FALSE,"p3";#N/A,#N/A,FALSE,"p4";#N/A,#N/A,FALSE,"p5";#N/A,#N/A,FALSE,"p6";#N/A,#N/A,FALSE,"p7";#N/A,#N/A,FALSE,"p8"}</definedName>
    <definedName name="wrn.月报打印." localSheetId="12" hidden="1">{#N/A,#N/A,FALSE,"p9";#N/A,#N/A,FALSE,"p1";#N/A,#N/A,FALSE,"p2";#N/A,#N/A,FALSE,"p3";#N/A,#N/A,FALSE,"p4";#N/A,#N/A,FALSE,"p5";#N/A,#N/A,FALSE,"p6";#N/A,#N/A,FALSE,"p7";#N/A,#N/A,FALSE,"p8"}</definedName>
    <definedName name="wrn.月报打印." localSheetId="13" hidden="1">{#N/A,#N/A,FALSE,"p9";#N/A,#N/A,FALSE,"p1";#N/A,#N/A,FALSE,"p2";#N/A,#N/A,FALSE,"p3";#N/A,#N/A,FALSE,"p4";#N/A,#N/A,FALSE,"p5";#N/A,#N/A,FALSE,"p6";#N/A,#N/A,FALSE,"p7";#N/A,#N/A,FALSE,"p8"}</definedName>
    <definedName name="wrn.月报打印." localSheetId="14" hidden="1">{#N/A,#N/A,FALSE,"p9";#N/A,#N/A,FALSE,"p1";#N/A,#N/A,FALSE,"p2";#N/A,#N/A,FALSE,"p3";#N/A,#N/A,FALSE,"p4";#N/A,#N/A,FALSE,"p5";#N/A,#N/A,FALSE,"p6";#N/A,#N/A,FALSE,"p7";#N/A,#N/A,FALSE,"p8"}</definedName>
    <definedName name="wrn.月报打印." localSheetId="15" hidden="1">{#N/A,#N/A,FALSE,"p9";#N/A,#N/A,FALSE,"p1";#N/A,#N/A,FALSE,"p2";#N/A,#N/A,FALSE,"p3";#N/A,#N/A,FALSE,"p4";#N/A,#N/A,FALSE,"p5";#N/A,#N/A,FALSE,"p6";#N/A,#N/A,FALSE,"p7";#N/A,#N/A,FALSE,"p8"}</definedName>
    <definedName name="wrn.月报打印." localSheetId="16" hidden="1">{#N/A,#N/A,FALSE,"p9";#N/A,#N/A,FALSE,"p1";#N/A,#N/A,FALSE,"p2";#N/A,#N/A,FALSE,"p3";#N/A,#N/A,FALSE,"p4";#N/A,#N/A,FALSE,"p5";#N/A,#N/A,FALSE,"p6";#N/A,#N/A,FALSE,"p7";#N/A,#N/A,FALSE,"p8"}</definedName>
    <definedName name="wrn.月报打印." localSheetId="17" hidden="1">{#N/A,#N/A,FALSE,"p9";#N/A,#N/A,FALSE,"p1";#N/A,#N/A,FALSE,"p2";#N/A,#N/A,FALSE,"p3";#N/A,#N/A,FALSE,"p4";#N/A,#N/A,FALSE,"p5";#N/A,#N/A,FALSE,"p6";#N/A,#N/A,FALSE,"p7";#N/A,#N/A,FALSE,"p8"}</definedName>
    <definedName name="wrn.月报打印." localSheetId="5" hidden="1">{#N/A,#N/A,FALSE,"p9";#N/A,#N/A,FALSE,"p1";#N/A,#N/A,FALSE,"p2";#N/A,#N/A,FALSE,"p3";#N/A,#N/A,FALSE,"p4";#N/A,#N/A,FALSE,"p5";#N/A,#N/A,FALSE,"p6";#N/A,#N/A,FALSE,"p7";#N/A,#N/A,FALSE,"p8"}</definedName>
    <definedName name="wrn.月报打印." localSheetId="6" hidden="1">{#N/A,#N/A,FALSE,"p9";#N/A,#N/A,FALSE,"p1";#N/A,#N/A,FALSE,"p2";#N/A,#N/A,FALSE,"p3";#N/A,#N/A,FALSE,"p4";#N/A,#N/A,FALSE,"p5";#N/A,#N/A,FALSE,"p6";#N/A,#N/A,FALSE,"p7";#N/A,#N/A,FALSE,"p8"}</definedName>
    <definedName name="wrn.月报打印." localSheetId="7" hidden="1">{#N/A,#N/A,FALSE,"p9";#N/A,#N/A,FALSE,"p1";#N/A,#N/A,FALSE,"p2";#N/A,#N/A,FALSE,"p3";#N/A,#N/A,FALSE,"p4";#N/A,#N/A,FALSE,"p5";#N/A,#N/A,FALSE,"p6";#N/A,#N/A,FALSE,"p7";#N/A,#N/A,FALSE,"p8"}</definedName>
    <definedName name="wrn.月报打印." localSheetId="8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11">#REF!</definedName>
    <definedName name="地区名称" localSheetId="13">#REF!</definedName>
    <definedName name="地区名称" localSheetId="16">#REF!</definedName>
    <definedName name="地区名称" localSheetId="17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8">#REF!</definedName>
    <definedName name="地区名称">#REF!</definedName>
    <definedName name="地区名称1" localSheetId="13">#REF!</definedName>
    <definedName name="地区名称1" localSheetId="16">#REF!</definedName>
    <definedName name="地区名称1" localSheetId="17">#REF!</definedName>
    <definedName name="地区名称1" localSheetId="4">#REF!</definedName>
    <definedName name="地区名称1" localSheetId="5">#REF!</definedName>
    <definedName name="地区名称1">#REF!</definedName>
    <definedName name="地区名称10" localSheetId="4">#REF!</definedName>
    <definedName name="地区名称10" localSheetId="5">#REF!</definedName>
    <definedName name="地区名称10">#REF!</definedName>
    <definedName name="地区名称2" localSheetId="16">#REF!</definedName>
    <definedName name="地区名称2" localSheetId="17">#REF!</definedName>
    <definedName name="地区名称2" localSheetId="4">#REF!</definedName>
    <definedName name="地区名称2" localSheetId="5">#REF!</definedName>
    <definedName name="地区名称2">#REF!</definedName>
    <definedName name="地区名称3" localSheetId="17">#REF!</definedName>
    <definedName name="地区名称3" localSheetId="4">#REF!</definedName>
    <definedName name="地区名称3" localSheetId="5">#REF!</definedName>
    <definedName name="地区名称3">#REF!</definedName>
    <definedName name="地区名称32">#REF!</definedName>
    <definedName name="地区名称432">#REF!</definedName>
    <definedName name="地区名称444" localSheetId="5">#REF!</definedName>
    <definedName name="地区名称444">#REF!</definedName>
    <definedName name="地区名称45234">#REF!</definedName>
    <definedName name="地区名称5" localSheetId="4">#REF!</definedName>
    <definedName name="地区名称5" localSheetId="5">#REF!</definedName>
    <definedName name="地区名称5">#REF!</definedName>
    <definedName name="地区名称55" localSheetId="5">#REF!</definedName>
    <definedName name="地区名称55">#REF!</definedName>
    <definedName name="地区名称6" localSheetId="4">#REF!</definedName>
    <definedName name="地区名称6" localSheetId="5">#REF!</definedName>
    <definedName name="地区名称6">#REF!</definedName>
    <definedName name="地区名称7" localSheetId="4">#REF!</definedName>
    <definedName name="地区名称7" localSheetId="5">#REF!</definedName>
    <definedName name="地区名称7">#REF!</definedName>
    <definedName name="地区名称874">#REF!</definedName>
    <definedName name="地区名称9" localSheetId="4">#REF!</definedName>
    <definedName name="地区名称9" localSheetId="5">#REF!</definedName>
    <definedName name="地区名称9">#REF!</definedName>
    <definedName name="地区明确222" localSheetId="5">#REF!</definedName>
    <definedName name="地区明确222">#REF!</definedName>
    <definedName name="基金" localSheetId="9" hidden="1">{#N/A,#N/A,FALSE,"p9";#N/A,#N/A,FALSE,"p1";#N/A,#N/A,FALSE,"p2";#N/A,#N/A,FALSE,"p3";#N/A,#N/A,FALSE,"p4";#N/A,#N/A,FALSE,"p5";#N/A,#N/A,FALSE,"p6";#N/A,#N/A,FALSE,"p7";#N/A,#N/A,FALSE,"p8"}</definedName>
    <definedName name="基金" localSheetId="10" hidden="1">{#N/A,#N/A,FALSE,"p9";#N/A,#N/A,FALSE,"p1";#N/A,#N/A,FALSE,"p2";#N/A,#N/A,FALSE,"p3";#N/A,#N/A,FALSE,"p4";#N/A,#N/A,FALSE,"p5";#N/A,#N/A,FALSE,"p6";#N/A,#N/A,FALSE,"p7";#N/A,#N/A,FALSE,"p8"}</definedName>
    <definedName name="基金" localSheetId="11" hidden="1">{#N/A,#N/A,FALSE,"p9";#N/A,#N/A,FALSE,"p1";#N/A,#N/A,FALSE,"p2";#N/A,#N/A,FALSE,"p3";#N/A,#N/A,FALSE,"p4";#N/A,#N/A,FALSE,"p5";#N/A,#N/A,FALSE,"p6";#N/A,#N/A,FALSE,"p7";#N/A,#N/A,FALSE,"p8"}</definedName>
    <definedName name="基金" localSheetId="12" hidden="1">{#N/A,#N/A,FALSE,"p9";#N/A,#N/A,FALSE,"p1";#N/A,#N/A,FALSE,"p2";#N/A,#N/A,FALSE,"p3";#N/A,#N/A,FALSE,"p4";#N/A,#N/A,FALSE,"p5";#N/A,#N/A,FALSE,"p6";#N/A,#N/A,FALSE,"p7";#N/A,#N/A,FALSE,"p8"}</definedName>
    <definedName name="基金" localSheetId="13" hidden="1">{#N/A,#N/A,FALSE,"p9";#N/A,#N/A,FALSE,"p1";#N/A,#N/A,FALSE,"p2";#N/A,#N/A,FALSE,"p3";#N/A,#N/A,FALSE,"p4";#N/A,#N/A,FALSE,"p5";#N/A,#N/A,FALSE,"p6";#N/A,#N/A,FALSE,"p7";#N/A,#N/A,FALSE,"p8"}</definedName>
    <definedName name="基金" localSheetId="14" hidden="1">{#N/A,#N/A,FALSE,"p9";#N/A,#N/A,FALSE,"p1";#N/A,#N/A,FALSE,"p2";#N/A,#N/A,FALSE,"p3";#N/A,#N/A,FALSE,"p4";#N/A,#N/A,FALSE,"p5";#N/A,#N/A,FALSE,"p6";#N/A,#N/A,FALSE,"p7";#N/A,#N/A,FALSE,"p8"}</definedName>
    <definedName name="基金" localSheetId="15" hidden="1">{#N/A,#N/A,FALSE,"p9";#N/A,#N/A,FALSE,"p1";#N/A,#N/A,FALSE,"p2";#N/A,#N/A,FALSE,"p3";#N/A,#N/A,FALSE,"p4";#N/A,#N/A,FALSE,"p5";#N/A,#N/A,FALSE,"p6";#N/A,#N/A,FALSE,"p7";#N/A,#N/A,FALSE,"p8"}</definedName>
    <definedName name="基金" localSheetId="16" hidden="1">{#N/A,#N/A,FALSE,"p9";#N/A,#N/A,FALSE,"p1";#N/A,#N/A,FALSE,"p2";#N/A,#N/A,FALSE,"p3";#N/A,#N/A,FALSE,"p4";#N/A,#N/A,FALSE,"p5";#N/A,#N/A,FALSE,"p6";#N/A,#N/A,FALSE,"p7";#N/A,#N/A,FALSE,"p8"}</definedName>
    <definedName name="基金" localSheetId="17" hidden="1">{#N/A,#N/A,FALSE,"p9";#N/A,#N/A,FALSE,"p1";#N/A,#N/A,FALSE,"p2";#N/A,#N/A,FALSE,"p3";#N/A,#N/A,FALSE,"p4";#N/A,#N/A,FALSE,"p5";#N/A,#N/A,FALSE,"p6";#N/A,#N/A,FALSE,"p7";#N/A,#N/A,FALSE,"p8"}</definedName>
    <definedName name="基金" localSheetId="5" hidden="1">{#N/A,#N/A,FALSE,"p9";#N/A,#N/A,FALSE,"p1";#N/A,#N/A,FALSE,"p2";#N/A,#N/A,FALSE,"p3";#N/A,#N/A,FALSE,"p4";#N/A,#N/A,FALSE,"p5";#N/A,#N/A,FALSE,"p6";#N/A,#N/A,FALSE,"p7";#N/A,#N/A,FALSE,"p8"}</definedName>
    <definedName name="基金" localSheetId="6" hidden="1">{#N/A,#N/A,FALSE,"p9";#N/A,#N/A,FALSE,"p1";#N/A,#N/A,FALSE,"p2";#N/A,#N/A,FALSE,"p3";#N/A,#N/A,FALSE,"p4";#N/A,#N/A,FALSE,"p5";#N/A,#N/A,FALSE,"p6";#N/A,#N/A,FALSE,"p7";#N/A,#N/A,FALSE,"p8"}</definedName>
    <definedName name="基金" localSheetId="7" hidden="1">{#N/A,#N/A,FALSE,"p9";#N/A,#N/A,FALSE,"p1";#N/A,#N/A,FALSE,"p2";#N/A,#N/A,FALSE,"p3";#N/A,#N/A,FALSE,"p4";#N/A,#N/A,FALSE,"p5";#N/A,#N/A,FALSE,"p6";#N/A,#N/A,FALSE,"p7";#N/A,#N/A,FALSE,"p8"}</definedName>
    <definedName name="基金" localSheetId="8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9" hidden="1">{#N/A,#N/A,FALSE,"p9";#N/A,#N/A,FALSE,"p1";#N/A,#N/A,FALSE,"p2";#N/A,#N/A,FALSE,"p3";#N/A,#N/A,FALSE,"p4";#N/A,#N/A,FALSE,"p5";#N/A,#N/A,FALSE,"p6";#N/A,#N/A,FALSE,"p7";#N/A,#N/A,FALSE,"p8"}</definedName>
    <definedName name="计划1" localSheetId="10" hidden="1">{#N/A,#N/A,FALSE,"p9";#N/A,#N/A,FALSE,"p1";#N/A,#N/A,FALSE,"p2";#N/A,#N/A,FALSE,"p3";#N/A,#N/A,FALSE,"p4";#N/A,#N/A,FALSE,"p5";#N/A,#N/A,FALSE,"p6";#N/A,#N/A,FALSE,"p7";#N/A,#N/A,FALSE,"p8"}</definedName>
    <definedName name="计划1" localSheetId="11" hidden="1">{#N/A,#N/A,FALSE,"p9";#N/A,#N/A,FALSE,"p1";#N/A,#N/A,FALSE,"p2";#N/A,#N/A,FALSE,"p3";#N/A,#N/A,FALSE,"p4";#N/A,#N/A,FALSE,"p5";#N/A,#N/A,FALSE,"p6";#N/A,#N/A,FALSE,"p7";#N/A,#N/A,FALSE,"p8"}</definedName>
    <definedName name="计划1" localSheetId="12" hidden="1">{#N/A,#N/A,FALSE,"p9";#N/A,#N/A,FALSE,"p1";#N/A,#N/A,FALSE,"p2";#N/A,#N/A,FALSE,"p3";#N/A,#N/A,FALSE,"p4";#N/A,#N/A,FALSE,"p5";#N/A,#N/A,FALSE,"p6";#N/A,#N/A,FALSE,"p7";#N/A,#N/A,FALSE,"p8"}</definedName>
    <definedName name="计划1" localSheetId="13" hidden="1">{#N/A,#N/A,FALSE,"p9";#N/A,#N/A,FALSE,"p1";#N/A,#N/A,FALSE,"p2";#N/A,#N/A,FALSE,"p3";#N/A,#N/A,FALSE,"p4";#N/A,#N/A,FALSE,"p5";#N/A,#N/A,FALSE,"p6";#N/A,#N/A,FALSE,"p7";#N/A,#N/A,FALSE,"p8"}</definedName>
    <definedName name="计划1" localSheetId="14" hidden="1">{#N/A,#N/A,FALSE,"p9";#N/A,#N/A,FALSE,"p1";#N/A,#N/A,FALSE,"p2";#N/A,#N/A,FALSE,"p3";#N/A,#N/A,FALSE,"p4";#N/A,#N/A,FALSE,"p5";#N/A,#N/A,FALSE,"p6";#N/A,#N/A,FALSE,"p7";#N/A,#N/A,FALSE,"p8"}</definedName>
    <definedName name="计划1" localSheetId="15" hidden="1">{#N/A,#N/A,FALSE,"p9";#N/A,#N/A,FALSE,"p1";#N/A,#N/A,FALSE,"p2";#N/A,#N/A,FALSE,"p3";#N/A,#N/A,FALSE,"p4";#N/A,#N/A,FALSE,"p5";#N/A,#N/A,FALSE,"p6";#N/A,#N/A,FALSE,"p7";#N/A,#N/A,FALSE,"p8"}</definedName>
    <definedName name="计划1" localSheetId="16" hidden="1">{#N/A,#N/A,FALSE,"p9";#N/A,#N/A,FALSE,"p1";#N/A,#N/A,FALSE,"p2";#N/A,#N/A,FALSE,"p3";#N/A,#N/A,FALSE,"p4";#N/A,#N/A,FALSE,"p5";#N/A,#N/A,FALSE,"p6";#N/A,#N/A,FALSE,"p7";#N/A,#N/A,FALSE,"p8"}</definedName>
    <definedName name="计划1" localSheetId="17" hidden="1">{#N/A,#N/A,FALSE,"p9";#N/A,#N/A,FALSE,"p1";#N/A,#N/A,FALSE,"p2";#N/A,#N/A,FALSE,"p3";#N/A,#N/A,FALSE,"p4";#N/A,#N/A,FALSE,"p5";#N/A,#N/A,FALSE,"p6";#N/A,#N/A,FALSE,"p7";#N/A,#N/A,FALSE,"p8"}</definedName>
    <definedName name="计划1" localSheetId="5" hidden="1">{#N/A,#N/A,FALSE,"p9";#N/A,#N/A,FALSE,"p1";#N/A,#N/A,FALSE,"p2";#N/A,#N/A,FALSE,"p3";#N/A,#N/A,FALSE,"p4";#N/A,#N/A,FALSE,"p5";#N/A,#N/A,FALSE,"p6";#N/A,#N/A,FALSE,"p7";#N/A,#N/A,FALSE,"p8"}</definedName>
    <definedName name="计划1" localSheetId="6" hidden="1">{#N/A,#N/A,FALSE,"p9";#N/A,#N/A,FALSE,"p1";#N/A,#N/A,FALSE,"p2";#N/A,#N/A,FALSE,"p3";#N/A,#N/A,FALSE,"p4";#N/A,#N/A,FALSE,"p5";#N/A,#N/A,FALSE,"p6";#N/A,#N/A,FALSE,"p7";#N/A,#N/A,FALSE,"p8"}</definedName>
    <definedName name="计划1" localSheetId="7" hidden="1">{#N/A,#N/A,FALSE,"p9";#N/A,#N/A,FALSE,"p1";#N/A,#N/A,FALSE,"p2";#N/A,#N/A,FALSE,"p3";#N/A,#N/A,FALSE,"p4";#N/A,#N/A,FALSE,"p5";#N/A,#N/A,FALSE,"p6";#N/A,#N/A,FALSE,"p7";#N/A,#N/A,FALSE,"p8"}</definedName>
    <definedName name="计划1" localSheetId="8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localSheetId="9" hidden="1">{#N/A,#N/A,FALSE,"p9";#N/A,#N/A,FALSE,"p1";#N/A,#N/A,FALSE,"p2";#N/A,#N/A,FALSE,"p3";#N/A,#N/A,FALSE,"p4";#N/A,#N/A,FALSE,"p5";#N/A,#N/A,FALSE,"p6";#N/A,#N/A,FALSE,"p7";#N/A,#N/A,FALSE,"p8"}</definedName>
    <definedName name="计划2" localSheetId="10" hidden="1">{#N/A,#N/A,FALSE,"p9";#N/A,#N/A,FALSE,"p1";#N/A,#N/A,FALSE,"p2";#N/A,#N/A,FALSE,"p3";#N/A,#N/A,FALSE,"p4";#N/A,#N/A,FALSE,"p5";#N/A,#N/A,FALSE,"p6";#N/A,#N/A,FALSE,"p7";#N/A,#N/A,FALSE,"p8"}</definedName>
    <definedName name="计划2" localSheetId="11" hidden="1">{#N/A,#N/A,FALSE,"p9";#N/A,#N/A,FALSE,"p1";#N/A,#N/A,FALSE,"p2";#N/A,#N/A,FALSE,"p3";#N/A,#N/A,FALSE,"p4";#N/A,#N/A,FALSE,"p5";#N/A,#N/A,FALSE,"p6";#N/A,#N/A,FALSE,"p7";#N/A,#N/A,FALSE,"p8"}</definedName>
    <definedName name="计划2" localSheetId="12" hidden="1">{#N/A,#N/A,FALSE,"p9";#N/A,#N/A,FALSE,"p1";#N/A,#N/A,FALSE,"p2";#N/A,#N/A,FALSE,"p3";#N/A,#N/A,FALSE,"p4";#N/A,#N/A,FALSE,"p5";#N/A,#N/A,FALSE,"p6";#N/A,#N/A,FALSE,"p7";#N/A,#N/A,FALSE,"p8"}</definedName>
    <definedName name="计划2" localSheetId="13" hidden="1">{#N/A,#N/A,FALSE,"p9";#N/A,#N/A,FALSE,"p1";#N/A,#N/A,FALSE,"p2";#N/A,#N/A,FALSE,"p3";#N/A,#N/A,FALSE,"p4";#N/A,#N/A,FALSE,"p5";#N/A,#N/A,FALSE,"p6";#N/A,#N/A,FALSE,"p7";#N/A,#N/A,FALSE,"p8"}</definedName>
    <definedName name="计划2" localSheetId="14" hidden="1">{#N/A,#N/A,FALSE,"p9";#N/A,#N/A,FALSE,"p1";#N/A,#N/A,FALSE,"p2";#N/A,#N/A,FALSE,"p3";#N/A,#N/A,FALSE,"p4";#N/A,#N/A,FALSE,"p5";#N/A,#N/A,FALSE,"p6";#N/A,#N/A,FALSE,"p7";#N/A,#N/A,FALSE,"p8"}</definedName>
    <definedName name="计划2" localSheetId="15" hidden="1">{#N/A,#N/A,FALSE,"p9";#N/A,#N/A,FALSE,"p1";#N/A,#N/A,FALSE,"p2";#N/A,#N/A,FALSE,"p3";#N/A,#N/A,FALSE,"p4";#N/A,#N/A,FALSE,"p5";#N/A,#N/A,FALSE,"p6";#N/A,#N/A,FALSE,"p7";#N/A,#N/A,FALSE,"p8"}</definedName>
    <definedName name="计划2" localSheetId="16" hidden="1">{#N/A,#N/A,FALSE,"p9";#N/A,#N/A,FALSE,"p1";#N/A,#N/A,FALSE,"p2";#N/A,#N/A,FALSE,"p3";#N/A,#N/A,FALSE,"p4";#N/A,#N/A,FALSE,"p5";#N/A,#N/A,FALSE,"p6";#N/A,#N/A,FALSE,"p7";#N/A,#N/A,FALSE,"p8"}</definedName>
    <definedName name="计划2" localSheetId="17" hidden="1">{#N/A,#N/A,FALSE,"p9";#N/A,#N/A,FALSE,"p1";#N/A,#N/A,FALSE,"p2";#N/A,#N/A,FALSE,"p3";#N/A,#N/A,FALSE,"p4";#N/A,#N/A,FALSE,"p5";#N/A,#N/A,FALSE,"p6";#N/A,#N/A,FALSE,"p7";#N/A,#N/A,FALSE,"p8"}</definedName>
    <definedName name="计划2" localSheetId="5" hidden="1">{#N/A,#N/A,FALSE,"p9";#N/A,#N/A,FALSE,"p1";#N/A,#N/A,FALSE,"p2";#N/A,#N/A,FALSE,"p3";#N/A,#N/A,FALSE,"p4";#N/A,#N/A,FALSE,"p5";#N/A,#N/A,FALSE,"p6";#N/A,#N/A,FALSE,"p7";#N/A,#N/A,FALSE,"p8"}</definedName>
    <definedName name="计划2" localSheetId="6" hidden="1">{#N/A,#N/A,FALSE,"p9";#N/A,#N/A,FALSE,"p1";#N/A,#N/A,FALSE,"p2";#N/A,#N/A,FALSE,"p3";#N/A,#N/A,FALSE,"p4";#N/A,#N/A,FALSE,"p5";#N/A,#N/A,FALSE,"p6";#N/A,#N/A,FALSE,"p7";#N/A,#N/A,FALSE,"p8"}</definedName>
    <definedName name="计划2" localSheetId="7" hidden="1">{#N/A,#N/A,FALSE,"p9";#N/A,#N/A,FALSE,"p1";#N/A,#N/A,FALSE,"p2";#N/A,#N/A,FALSE,"p3";#N/A,#N/A,FALSE,"p4";#N/A,#N/A,FALSE,"p5";#N/A,#N/A,FALSE,"p6";#N/A,#N/A,FALSE,"p7";#N/A,#N/A,FALSE,"p8"}</definedName>
    <definedName name="计划2" localSheetId="8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</definedNames>
  <calcPr calcId="144525"/>
</workbook>
</file>

<file path=xl/sharedStrings.xml><?xml version="1.0" encoding="utf-8"?>
<sst xmlns="http://schemas.openxmlformats.org/spreadsheetml/2006/main" count="1305" uniqueCount="1016">
  <si>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</t>
    </r>
  </si>
  <si>
    <t>2024年一般公共预算收入预算表</t>
  </si>
  <si>
    <t>单位：万元</t>
  </si>
  <si>
    <t>科目名称</t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</si>
  <si>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宋体"/>
        <charset val="134"/>
      </rPr>
      <t>年预算</t>
    </r>
  </si>
  <si>
    <t>一、税收收入</t>
  </si>
  <si>
    <t xml:space="preserve">    1.增值税收入</t>
  </si>
  <si>
    <t xml:space="preserve">    2.企业所得税收入</t>
  </si>
  <si>
    <t xml:space="preserve">    3.个人所得税收入</t>
  </si>
  <si>
    <t xml:space="preserve">    4.城市维护建设税</t>
  </si>
  <si>
    <t xml:space="preserve">    5.房产税</t>
  </si>
  <si>
    <t xml:space="preserve">    6.其他资源税</t>
  </si>
  <si>
    <t xml:space="preserve">    7.水资源税</t>
  </si>
  <si>
    <t xml:space="preserve">    8.印花税</t>
  </si>
  <si>
    <t xml:space="preserve">    9.城镇土地使用税</t>
  </si>
  <si>
    <t xml:space="preserve">    10.土地增值税</t>
  </si>
  <si>
    <t xml:space="preserve">    11.车船税</t>
  </si>
  <si>
    <t xml:space="preserve">    12.耕地占用税</t>
  </si>
  <si>
    <t xml:space="preserve">    13.契税</t>
  </si>
  <si>
    <t xml:space="preserve">    14.环保税</t>
  </si>
  <si>
    <t>二、非税收入</t>
  </si>
  <si>
    <t xml:space="preserve">    1.行政性收费收入</t>
  </si>
  <si>
    <t xml:space="preserve">    2.罚没收入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</si>
  <si>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3.专项收入</t>
    </r>
  </si>
  <si>
    <r>
      <rPr>
        <sz val="11"/>
        <color theme="1"/>
        <rFont val="仿宋"/>
        <charset val="134"/>
      </rPr>
      <t xml:space="preserve">       </t>
    </r>
    <r>
      <rPr>
        <sz val="12"/>
        <color theme="1"/>
        <rFont val="仿宋"/>
        <charset val="134"/>
      </rPr>
      <t>其中：教育费附加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</si>
  <si>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残疾人就业保障金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</si>
  <si>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教育资金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</si>
  <si>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农田水利建设资金</t>
    </r>
  </si>
  <si>
    <r>
      <rPr>
        <sz val="11"/>
        <color theme="1"/>
        <rFont val="仿宋"/>
        <charset val="134"/>
      </rPr>
      <t xml:space="preserve">             </t>
    </r>
    <r>
      <rPr>
        <sz val="12"/>
        <color theme="1"/>
        <rFont val="仿宋"/>
        <charset val="134"/>
      </rPr>
      <t>森林植被恢复费</t>
    </r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</si>
  <si>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4.政府住房基金收入</t>
    </r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</si>
  <si>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5.国有资源有偿使用收入</t>
    </r>
  </si>
  <si>
    <t>收入合计</t>
  </si>
  <si>
    <t>附表1-2</t>
  </si>
  <si>
    <t>2024年县级一般公共支出预算表</t>
  </si>
  <si>
    <t>科目编码</t>
  </si>
  <si>
    <t>合计</t>
  </si>
  <si>
    <t>本级财力</t>
  </si>
  <si>
    <t>上级转移支付</t>
  </si>
  <si>
    <t>合     计</t>
  </si>
  <si>
    <t>一般公共服务支出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</si>
  <si>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</si>
  <si>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</si>
  <si>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</si>
  <si>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</si>
  <si>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</si>
  <si>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</si>
  <si>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</si>
  <si>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</si>
  <si>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</si>
  <si>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</si>
  <si>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商业服务业等支出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</si>
  <si>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</si>
  <si>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</si>
  <si>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</si>
  <si>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</si>
  <si>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</si>
  <si>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</si>
  <si>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债务付息支出</t>
  </si>
  <si>
    <t>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</si>
  <si>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1-3</t>
    </r>
  </si>
  <si>
    <t>2024年一般公共预算支出功能分类表</t>
  </si>
  <si>
    <t/>
  </si>
  <si>
    <t>科 目 名 称</t>
  </si>
  <si>
    <t>总    计</t>
  </si>
  <si>
    <t xml:space="preserve">  20101</t>
  </si>
  <si>
    <t xml:space="preserve">  人大事务</t>
  </si>
  <si>
    <t xml:space="preserve">    2010101</t>
  </si>
  <si>
    <t xml:space="preserve">    行政运行</t>
  </si>
  <si>
    <t xml:space="preserve">    2010102</t>
  </si>
  <si>
    <t xml:space="preserve">    一般行政管理事务</t>
  </si>
  <si>
    <t xml:space="preserve">    2010104</t>
  </si>
  <si>
    <t xml:space="preserve">    人大会议</t>
  </si>
  <si>
    <t xml:space="preserve">    2010106</t>
  </si>
  <si>
    <t xml:space="preserve">    人大监督</t>
  </si>
  <si>
    <t xml:space="preserve">    2010107</t>
  </si>
  <si>
    <t xml:space="preserve">    人大代表履职能力提升</t>
  </si>
  <si>
    <t xml:space="preserve">    2010199</t>
  </si>
  <si>
    <t xml:space="preserve">    其他人大事务支出</t>
  </si>
  <si>
    <t xml:space="preserve">  20102</t>
  </si>
  <si>
    <t xml:space="preserve">  政协事务</t>
  </si>
  <si>
    <t xml:space="preserve">    2010201</t>
  </si>
  <si>
    <t xml:space="preserve">    2010202</t>
  </si>
  <si>
    <t xml:space="preserve">    2010204</t>
  </si>
  <si>
    <t xml:space="preserve">    政协会议</t>
  </si>
  <si>
    <t xml:space="preserve">    2010205</t>
  </si>
  <si>
    <t xml:space="preserve">    委员视察</t>
  </si>
  <si>
    <t xml:space="preserve">  20103</t>
  </si>
  <si>
    <t xml:space="preserve">  政府办公厅（室）及相关机构事务</t>
  </si>
  <si>
    <t xml:space="preserve">    2010301</t>
  </si>
  <si>
    <t xml:space="preserve">    2010302</t>
  </si>
  <si>
    <t xml:space="preserve">    2010303</t>
  </si>
  <si>
    <t xml:space="preserve">    机关服务</t>
  </si>
  <si>
    <t xml:space="preserve">  20104</t>
  </si>
  <si>
    <t xml:space="preserve">  发展与改革事务</t>
  </si>
  <si>
    <t xml:space="preserve">    2010401</t>
  </si>
  <si>
    <t xml:space="preserve">    2010404</t>
  </si>
  <si>
    <t xml:space="preserve">    战略规划与实施</t>
  </si>
  <si>
    <t xml:space="preserve">    2010406</t>
  </si>
  <si>
    <t xml:space="preserve">    社会事业发展规划</t>
  </si>
  <si>
    <t xml:space="preserve">  20105</t>
  </si>
  <si>
    <t xml:space="preserve">  统计信息事务</t>
  </si>
  <si>
    <t xml:space="preserve">    2010501</t>
  </si>
  <si>
    <t xml:space="preserve">    2010505</t>
  </si>
  <si>
    <t xml:space="preserve">    专项统计业务</t>
  </si>
  <si>
    <t xml:space="preserve">    2010507</t>
  </si>
  <si>
    <t xml:space="preserve">    专项普查活动</t>
  </si>
  <si>
    <t xml:space="preserve">    2010508</t>
  </si>
  <si>
    <t xml:space="preserve">    统计抽样调查</t>
  </si>
  <si>
    <t xml:space="preserve">  20106</t>
  </si>
  <si>
    <t xml:space="preserve">  财政事务</t>
  </si>
  <si>
    <t xml:space="preserve">    2010601</t>
  </si>
  <si>
    <t xml:space="preserve">    2010602</t>
  </si>
  <si>
    <t xml:space="preserve">    2010606</t>
  </si>
  <si>
    <t xml:space="preserve">    财政监察</t>
  </si>
  <si>
    <t xml:space="preserve">    2010607</t>
  </si>
  <si>
    <t xml:space="preserve">    信息化建设</t>
  </si>
  <si>
    <t xml:space="preserve">    2010608</t>
  </si>
  <si>
    <t xml:space="preserve">    财政委托业务支出</t>
  </si>
  <si>
    <t xml:space="preserve">    2010650</t>
  </si>
  <si>
    <t xml:space="preserve">    事业运行</t>
  </si>
  <si>
    <t xml:space="preserve">    2010699</t>
  </si>
  <si>
    <t xml:space="preserve">    其他财政事务支出</t>
  </si>
  <si>
    <t xml:space="preserve">  20107</t>
  </si>
  <si>
    <t xml:space="preserve">  税收事务</t>
  </si>
  <si>
    <t xml:space="preserve">    2010799</t>
  </si>
  <si>
    <t xml:space="preserve">    其他税收事务支出</t>
  </si>
  <si>
    <t xml:space="preserve">  20108</t>
  </si>
  <si>
    <t xml:space="preserve">  审计事务</t>
  </si>
  <si>
    <t xml:space="preserve">    2010801</t>
  </si>
  <si>
    <t xml:space="preserve">    2010802</t>
  </si>
  <si>
    <t xml:space="preserve">  20111</t>
  </si>
  <si>
    <t xml:space="preserve">  纪检监察事务</t>
  </si>
  <si>
    <t xml:space="preserve">    2011101</t>
  </si>
  <si>
    <t xml:space="preserve">    2011102</t>
  </si>
  <si>
    <t xml:space="preserve">  20113</t>
  </si>
  <si>
    <t xml:space="preserve">  商贸事务</t>
  </si>
  <si>
    <t xml:space="preserve">    2011308</t>
  </si>
  <si>
    <t xml:space="preserve">    招商引资</t>
  </si>
  <si>
    <t xml:space="preserve">  20128</t>
  </si>
  <si>
    <t xml:space="preserve">  民主党派及工商联事务</t>
  </si>
  <si>
    <t xml:space="preserve">    2012801</t>
  </si>
  <si>
    <t xml:space="preserve">  20129</t>
  </si>
  <si>
    <t xml:space="preserve">  群众团体事务</t>
  </si>
  <si>
    <t xml:space="preserve">    2012901</t>
  </si>
  <si>
    <t xml:space="preserve">    2012902</t>
  </si>
  <si>
    <t xml:space="preserve">  20131</t>
  </si>
  <si>
    <t xml:space="preserve">  党委办公厅（室）及相关机构事务</t>
  </si>
  <si>
    <t xml:space="preserve">    2013101</t>
  </si>
  <si>
    <t xml:space="preserve">    2013102</t>
  </si>
  <si>
    <t xml:space="preserve">  20132</t>
  </si>
  <si>
    <t xml:space="preserve">  组织事务</t>
  </si>
  <si>
    <t xml:space="preserve">    2013201</t>
  </si>
  <si>
    <t xml:space="preserve">    2013202</t>
  </si>
  <si>
    <t xml:space="preserve">    2013204</t>
  </si>
  <si>
    <t xml:space="preserve">    公务员事务</t>
  </si>
  <si>
    <t xml:space="preserve">    2013250</t>
  </si>
  <si>
    <t xml:space="preserve">    2013299</t>
  </si>
  <si>
    <t xml:space="preserve">    其他组织事务支出</t>
  </si>
  <si>
    <t xml:space="preserve">  20133</t>
  </si>
  <si>
    <t xml:space="preserve">  宣传事务</t>
  </si>
  <si>
    <t xml:space="preserve">    2013301</t>
  </si>
  <si>
    <t xml:space="preserve">    2013304</t>
  </si>
  <si>
    <t xml:space="preserve">    宣传管理</t>
  </si>
  <si>
    <t xml:space="preserve">    2013350</t>
  </si>
  <si>
    <t xml:space="preserve">    2013399</t>
  </si>
  <si>
    <t xml:space="preserve">    其他宣传事务支出</t>
  </si>
  <si>
    <t xml:space="preserve">  20134</t>
  </si>
  <si>
    <t xml:space="preserve">  统战事务</t>
  </si>
  <si>
    <t xml:space="preserve">    2013401</t>
  </si>
  <si>
    <t xml:space="preserve">    2013402</t>
  </si>
  <si>
    <t xml:space="preserve">    2013404</t>
  </si>
  <si>
    <t xml:space="preserve">    宗教事务</t>
  </si>
  <si>
    <t xml:space="preserve">    2013499</t>
  </si>
  <si>
    <t xml:space="preserve">    其他统战事务支出</t>
  </si>
  <si>
    <t xml:space="preserve">  20137</t>
  </si>
  <si>
    <t xml:space="preserve">  网信事务</t>
  </si>
  <si>
    <t xml:space="preserve">    2013701</t>
  </si>
  <si>
    <t xml:space="preserve">    2013799</t>
  </si>
  <si>
    <t xml:space="preserve">    其他网信事务支出</t>
  </si>
  <si>
    <t xml:space="preserve">  20138</t>
  </si>
  <si>
    <t xml:space="preserve">  市场监督管理事务</t>
  </si>
  <si>
    <t xml:space="preserve">    2013801</t>
  </si>
  <si>
    <t xml:space="preserve">    2013804</t>
  </si>
  <si>
    <t xml:space="preserve">    市场主体管理</t>
  </si>
  <si>
    <t xml:space="preserve">    2013805</t>
  </si>
  <si>
    <t xml:space="preserve">    市场秩序执法</t>
  </si>
  <si>
    <t xml:space="preserve">    2013812</t>
  </si>
  <si>
    <t xml:space="preserve">    药品事务</t>
  </si>
  <si>
    <t xml:space="preserve">    2013815</t>
  </si>
  <si>
    <t xml:space="preserve">    质量安全监管</t>
  </si>
  <si>
    <t xml:space="preserve">    2013816</t>
  </si>
  <si>
    <t xml:space="preserve">    食品安全监管</t>
  </si>
  <si>
    <t xml:space="preserve">    2013899</t>
  </si>
  <si>
    <t xml:space="preserve">    其他市场监督管理事务</t>
  </si>
  <si>
    <t xml:space="preserve">  20140</t>
  </si>
  <si>
    <t xml:space="preserve">  信访事务</t>
  </si>
  <si>
    <t xml:space="preserve">    2014001</t>
  </si>
  <si>
    <t xml:space="preserve">    2014002</t>
  </si>
  <si>
    <t xml:space="preserve">  20401</t>
  </si>
  <si>
    <t xml:space="preserve">  武装警察部队</t>
  </si>
  <si>
    <t xml:space="preserve">    2040101</t>
  </si>
  <si>
    <t xml:space="preserve">    武装警察部队</t>
  </si>
  <si>
    <t xml:space="preserve">  20402</t>
  </si>
  <si>
    <t xml:space="preserve">  公安</t>
  </si>
  <si>
    <t xml:space="preserve">    2040201</t>
  </si>
  <si>
    <t xml:space="preserve">    2040202</t>
  </si>
  <si>
    <t xml:space="preserve">    2040219</t>
  </si>
  <si>
    <t xml:space="preserve">    2040220</t>
  </si>
  <si>
    <t xml:space="preserve">    执法办案</t>
  </si>
  <si>
    <t xml:space="preserve">    2040221</t>
  </si>
  <si>
    <t xml:space="preserve">    特别业务</t>
  </si>
  <si>
    <t xml:space="preserve">    2040299</t>
  </si>
  <si>
    <t xml:space="preserve">    其他公安支出</t>
  </si>
  <si>
    <t xml:space="preserve">  20406</t>
  </si>
  <si>
    <t xml:space="preserve">  司法</t>
  </si>
  <si>
    <t xml:space="preserve">    2040601</t>
  </si>
  <si>
    <t xml:space="preserve">    2040604</t>
  </si>
  <si>
    <t xml:space="preserve">    基层司法业务</t>
  </si>
  <si>
    <t xml:space="preserve">    2040605</t>
  </si>
  <si>
    <t xml:space="preserve">    普法宣传</t>
  </si>
  <si>
    <t xml:space="preserve">    2040606</t>
  </si>
  <si>
    <t xml:space="preserve">    律师管理</t>
  </si>
  <si>
    <t xml:space="preserve">    2040607</t>
  </si>
  <si>
    <t xml:space="preserve">    公共法律服务</t>
  </si>
  <si>
    <t xml:space="preserve">    2040610</t>
  </si>
  <si>
    <t xml:space="preserve">    社区矫正</t>
  </si>
  <si>
    <t xml:space="preserve">    2040612</t>
  </si>
  <si>
    <t xml:space="preserve">    法治建设</t>
  </si>
  <si>
    <t xml:space="preserve">    2040699</t>
  </si>
  <si>
    <t xml:space="preserve">    其他司法支出</t>
  </si>
  <si>
    <t xml:space="preserve">  20501</t>
  </si>
  <si>
    <t xml:space="preserve">  教育管理事务</t>
  </si>
  <si>
    <t xml:space="preserve">    2050101</t>
  </si>
  <si>
    <t xml:space="preserve">  20502</t>
  </si>
  <si>
    <t xml:space="preserve">  普通教育</t>
  </si>
  <si>
    <t xml:space="preserve">    2050201</t>
  </si>
  <si>
    <t xml:space="preserve">    学前教育</t>
  </si>
  <si>
    <t xml:space="preserve">    2050202</t>
  </si>
  <si>
    <t xml:space="preserve">    小学教育</t>
  </si>
  <si>
    <t xml:space="preserve">    2050203</t>
  </si>
  <si>
    <t xml:space="preserve">    初中教育</t>
  </si>
  <si>
    <t xml:space="preserve">    2050204</t>
  </si>
  <si>
    <t xml:space="preserve">    高中教育</t>
  </si>
  <si>
    <t xml:space="preserve">    2050205</t>
  </si>
  <si>
    <t xml:space="preserve">    高等教育</t>
  </si>
  <si>
    <t xml:space="preserve">    2050299</t>
  </si>
  <si>
    <t xml:space="preserve">    其他普通教育支出</t>
  </si>
  <si>
    <t xml:space="preserve">  20503</t>
  </si>
  <si>
    <t xml:space="preserve">  职业教育</t>
  </si>
  <si>
    <t xml:space="preserve">    2050302</t>
  </si>
  <si>
    <t xml:space="preserve">    中等职业教育</t>
  </si>
  <si>
    <t xml:space="preserve">    2050303</t>
  </si>
  <si>
    <t xml:space="preserve">    技校教育</t>
  </si>
  <si>
    <t xml:space="preserve">  20504</t>
  </si>
  <si>
    <t xml:space="preserve">  成人教育</t>
  </si>
  <si>
    <t xml:space="preserve">    2050401</t>
  </si>
  <si>
    <t xml:space="preserve">    成人初等教育</t>
  </si>
  <si>
    <t xml:space="preserve">  20505</t>
  </si>
  <si>
    <t xml:space="preserve">  广播电视教育</t>
  </si>
  <si>
    <t xml:space="preserve">    2050501</t>
  </si>
  <si>
    <t xml:space="preserve">    广播电视学校</t>
  </si>
  <si>
    <t xml:space="preserve">  20507</t>
  </si>
  <si>
    <t xml:space="preserve">  特殊教育</t>
  </si>
  <si>
    <t xml:space="preserve">    2050701</t>
  </si>
  <si>
    <t xml:space="preserve">    特殊学校教育</t>
  </si>
  <si>
    <t xml:space="preserve">  20508</t>
  </si>
  <si>
    <t xml:space="preserve">  进修及培训</t>
  </si>
  <si>
    <t xml:space="preserve">    2050801</t>
  </si>
  <si>
    <t xml:space="preserve">    教师进修</t>
  </si>
  <si>
    <t xml:space="preserve">    2050802</t>
  </si>
  <si>
    <t xml:space="preserve">    干部教育</t>
  </si>
  <si>
    <t xml:space="preserve">    2050803</t>
  </si>
  <si>
    <t xml:space="preserve">    培训支出</t>
  </si>
  <si>
    <t xml:space="preserve">  20509</t>
  </si>
  <si>
    <t xml:space="preserve">  教育费附加安排的支出</t>
  </si>
  <si>
    <t xml:space="preserve">    2050901</t>
  </si>
  <si>
    <t xml:space="preserve">    农村中小学校舍建设</t>
  </si>
  <si>
    <t xml:space="preserve">  20604</t>
  </si>
  <si>
    <t xml:space="preserve">  技术研究与开发</t>
  </si>
  <si>
    <t xml:space="preserve">    2060499</t>
  </si>
  <si>
    <t xml:space="preserve">    其他技术研究与开发支出</t>
  </si>
  <si>
    <t xml:space="preserve">  20605</t>
  </si>
  <si>
    <t xml:space="preserve">  科技条件与服务</t>
  </si>
  <si>
    <t xml:space="preserve">    2060502</t>
  </si>
  <si>
    <t xml:space="preserve">    技术创新服务体系</t>
  </si>
  <si>
    <t xml:space="preserve">  20699</t>
  </si>
  <si>
    <t xml:space="preserve">  其他科学技术支出</t>
  </si>
  <si>
    <t xml:space="preserve">    2069999</t>
  </si>
  <si>
    <t xml:space="preserve">    其他科学技术支出</t>
  </si>
  <si>
    <t xml:space="preserve">  20701</t>
  </si>
  <si>
    <t xml:space="preserve">  文化和旅游</t>
  </si>
  <si>
    <t xml:space="preserve">    2070101</t>
  </si>
  <si>
    <t xml:space="preserve">    2070102</t>
  </si>
  <si>
    <t xml:space="preserve">    2070107</t>
  </si>
  <si>
    <t xml:space="preserve">    艺术表演团体</t>
  </si>
  <si>
    <t xml:space="preserve">    2070109</t>
  </si>
  <si>
    <t xml:space="preserve">    群众文化</t>
  </si>
  <si>
    <t xml:space="preserve">    2070111</t>
  </si>
  <si>
    <t xml:space="preserve">    文化创作与保护</t>
  </si>
  <si>
    <t xml:space="preserve">    2070199</t>
  </si>
  <si>
    <t xml:space="preserve">    其他文化和旅游支出</t>
  </si>
  <si>
    <t xml:space="preserve">  20702</t>
  </si>
  <si>
    <t xml:space="preserve">  文物</t>
  </si>
  <si>
    <t xml:space="preserve">    2070204</t>
  </si>
  <si>
    <t xml:space="preserve">    文物保护</t>
  </si>
  <si>
    <t xml:space="preserve">  20703</t>
  </si>
  <si>
    <t xml:space="preserve">  体育</t>
  </si>
  <si>
    <t xml:space="preserve">    2070307</t>
  </si>
  <si>
    <t xml:space="preserve">    体育场馆</t>
  </si>
  <si>
    <t xml:space="preserve">    2070308</t>
  </si>
  <si>
    <t xml:space="preserve">    群众体育</t>
  </si>
  <si>
    <t xml:space="preserve">  20706</t>
  </si>
  <si>
    <t xml:space="preserve">  新闻出版电影</t>
  </si>
  <si>
    <t xml:space="preserve">    2070607</t>
  </si>
  <si>
    <t xml:space="preserve">    电影</t>
  </si>
  <si>
    <t xml:space="preserve">  20708</t>
  </si>
  <si>
    <t xml:space="preserve">  广播电视</t>
  </si>
  <si>
    <t xml:space="preserve">    2070807</t>
  </si>
  <si>
    <t xml:space="preserve">    传输发射</t>
  </si>
  <si>
    <t xml:space="preserve">    2070808</t>
  </si>
  <si>
    <t xml:space="preserve">    广播电视事务</t>
  </si>
  <si>
    <t xml:space="preserve">  20799</t>
  </si>
  <si>
    <t xml:space="preserve">  其他文化旅游体育与传媒支出</t>
  </si>
  <si>
    <t xml:space="preserve">    2079902</t>
  </si>
  <si>
    <t xml:space="preserve">    宣传文化发展专项支出</t>
  </si>
  <si>
    <t xml:space="preserve">    2079999</t>
  </si>
  <si>
    <t xml:space="preserve">    其他文化旅游体育与传媒支出</t>
  </si>
  <si>
    <t xml:space="preserve">  20801</t>
  </si>
  <si>
    <t xml:space="preserve">  人力资源和社会保障管理事务</t>
  </si>
  <si>
    <t xml:space="preserve">    2080101</t>
  </si>
  <si>
    <t xml:space="preserve">    2080106</t>
  </si>
  <si>
    <t xml:space="preserve">    就业管理事务</t>
  </si>
  <si>
    <t xml:space="preserve">    2080109</t>
  </si>
  <si>
    <t xml:space="preserve">    社会保险经办机构</t>
  </si>
  <si>
    <t xml:space="preserve">  20802</t>
  </si>
  <si>
    <t xml:space="preserve">  民政管理事务</t>
  </si>
  <si>
    <t xml:space="preserve">    2080201</t>
  </si>
  <si>
    <t xml:space="preserve">    2080202</t>
  </si>
  <si>
    <t xml:space="preserve">    2080208</t>
  </si>
  <si>
    <t xml:space="preserve">    基层政权建设和社区治理</t>
  </si>
  <si>
    <t xml:space="preserve">    2080299</t>
  </si>
  <si>
    <t xml:space="preserve">    其他民政管理事务支出</t>
  </si>
  <si>
    <t xml:space="preserve">  20805</t>
  </si>
  <si>
    <t xml:space="preserve">  行政事业单位养老支出</t>
  </si>
  <si>
    <t xml:space="preserve">    2080501</t>
  </si>
  <si>
    <t xml:space="preserve">    行政单位离退休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</si>
  <si>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</si>
  <si>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</si>
  <si>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</si>
  <si>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</si>
  <si>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 xml:space="preserve">    2080507</t>
  </si>
  <si>
    <t xml:space="preserve">    对机关事业单位基本养老保险基金的补助</t>
  </si>
  <si>
    <t xml:space="preserve">    2080508</t>
  </si>
  <si>
    <t xml:space="preserve">    对机关事业单位职业年金的补助</t>
  </si>
  <si>
    <t xml:space="preserve">  20807</t>
  </si>
  <si>
    <t xml:space="preserve">  就业补助</t>
  </si>
  <si>
    <t xml:space="preserve">    2080799</t>
  </si>
  <si>
    <t xml:space="preserve">    其他就业补助支出</t>
  </si>
  <si>
    <t xml:space="preserve">  20808</t>
  </si>
  <si>
    <t xml:space="preserve">  抚恤</t>
  </si>
  <si>
    <t xml:space="preserve">    2080801</t>
  </si>
  <si>
    <t xml:space="preserve">    死亡抚恤</t>
  </si>
  <si>
    <t xml:space="preserve">    2080802</t>
  </si>
  <si>
    <t xml:space="preserve">    伤残抚恤</t>
  </si>
  <si>
    <t xml:space="preserve">    2080803</t>
  </si>
  <si>
    <t xml:space="preserve">    在乡复员、退伍军人生活补助</t>
  </si>
  <si>
    <t xml:space="preserve">    2080805</t>
  </si>
  <si>
    <t xml:space="preserve">    义务兵优待</t>
  </si>
  <si>
    <t xml:space="preserve">    2080807</t>
  </si>
  <si>
    <t xml:space="preserve">    光荣院</t>
  </si>
  <si>
    <t xml:space="preserve">    2080899</t>
  </si>
  <si>
    <t xml:space="preserve">    其他优抚支出</t>
  </si>
  <si>
    <t xml:space="preserve">  20809</t>
  </si>
  <si>
    <t xml:space="preserve">  退役安置</t>
  </si>
  <si>
    <t xml:space="preserve">    2080901</t>
  </si>
  <si>
    <t xml:space="preserve">    退役士兵安置</t>
  </si>
  <si>
    <t xml:space="preserve">    2080902</t>
  </si>
  <si>
    <t xml:space="preserve">    军队移交政府的离退休人员安置</t>
  </si>
  <si>
    <t xml:space="preserve">    2080903</t>
  </si>
  <si>
    <t xml:space="preserve">    军队移交政府离退休干部管理机构</t>
  </si>
  <si>
    <t xml:space="preserve">    2080904</t>
  </si>
  <si>
    <t xml:space="preserve">    退役士兵管理教育</t>
  </si>
  <si>
    <t xml:space="preserve">    2080905</t>
  </si>
  <si>
    <t xml:space="preserve">    军队转业干部安置</t>
  </si>
  <si>
    <t xml:space="preserve">  20810</t>
  </si>
  <si>
    <t xml:space="preserve">  社会福利</t>
  </si>
  <si>
    <t xml:space="preserve">    2081001</t>
  </si>
  <si>
    <t xml:space="preserve">    儿童福利</t>
  </si>
  <si>
    <t xml:space="preserve">    2081002</t>
  </si>
  <si>
    <t xml:space="preserve">    老年福利</t>
  </si>
  <si>
    <t xml:space="preserve">    2081005</t>
  </si>
  <si>
    <t xml:space="preserve">    社会福利事业单位</t>
  </si>
  <si>
    <t xml:space="preserve">    2081006</t>
  </si>
  <si>
    <t xml:space="preserve">    养老服务</t>
  </si>
  <si>
    <t xml:space="preserve">  20811</t>
  </si>
  <si>
    <t xml:space="preserve">  残疾人事业</t>
  </si>
  <si>
    <t xml:space="preserve">    2081101</t>
  </si>
  <si>
    <t xml:space="preserve">    2081104</t>
  </si>
  <si>
    <t xml:space="preserve">    残疾人康复</t>
  </si>
  <si>
    <t xml:space="preserve">    2081105</t>
  </si>
  <si>
    <t xml:space="preserve">    残疾人就业</t>
  </si>
  <si>
    <t xml:space="preserve">    2081107</t>
  </si>
  <si>
    <t xml:space="preserve">    残疾人生活和护理补贴</t>
  </si>
  <si>
    <t xml:space="preserve">    2081199</t>
  </si>
  <si>
    <t xml:space="preserve">    其他残疾人事业支出</t>
  </si>
  <si>
    <t xml:space="preserve">  20819</t>
  </si>
  <si>
    <t xml:space="preserve">  最低生活保障</t>
  </si>
  <si>
    <t xml:space="preserve">    2081901</t>
  </si>
  <si>
    <t xml:space="preserve">    城市最低生活保障金支出</t>
  </si>
  <si>
    <t xml:space="preserve">    2081902</t>
  </si>
  <si>
    <t xml:space="preserve">    农村最低生活保障金支出</t>
  </si>
  <si>
    <t xml:space="preserve">  20820</t>
  </si>
  <si>
    <t xml:space="preserve">  临时救助</t>
  </si>
  <si>
    <t xml:space="preserve">    2082001</t>
  </si>
  <si>
    <t xml:space="preserve">    临时救助支出</t>
  </si>
  <si>
    <t xml:space="preserve">    2082002</t>
  </si>
  <si>
    <t xml:space="preserve">    流浪乞讨人员救助支出</t>
  </si>
  <si>
    <t xml:space="preserve">  20821</t>
  </si>
  <si>
    <t xml:space="preserve">  特困人员救助供养</t>
  </si>
  <si>
    <t xml:space="preserve">    2082101</t>
  </si>
  <si>
    <t xml:space="preserve">    城市特困人员救助供养支出</t>
  </si>
  <si>
    <t xml:space="preserve">    2082102</t>
  </si>
  <si>
    <t xml:space="preserve">    农村特困人员救助供养支出</t>
  </si>
  <si>
    <t xml:space="preserve">  20825</t>
  </si>
  <si>
    <t xml:space="preserve">  其他生活救助</t>
  </si>
  <si>
    <t xml:space="preserve">    2082502</t>
  </si>
  <si>
    <t xml:space="preserve">    其他农村生活救助</t>
  </si>
  <si>
    <t xml:space="preserve">  20826</t>
  </si>
  <si>
    <t xml:space="preserve">  财政对基本养老保险基金的补助</t>
  </si>
  <si>
    <t xml:space="preserve">    2082601</t>
  </si>
  <si>
    <t xml:space="preserve">    财政对企业职工基本养老保险基金的补助</t>
  </si>
  <si>
    <t xml:space="preserve">    2082602</t>
  </si>
  <si>
    <t xml:space="preserve">    财政对城乡居民基本养老保险基金的补助</t>
  </si>
  <si>
    <t xml:space="preserve">  20828</t>
  </si>
  <si>
    <t xml:space="preserve">  退役军人管理事务</t>
  </si>
  <si>
    <t xml:space="preserve">    2082801</t>
  </si>
  <si>
    <t xml:space="preserve">    2082802</t>
  </si>
  <si>
    <t xml:space="preserve">  20830</t>
  </si>
  <si>
    <t xml:space="preserve">  财政代缴社会保险费支出</t>
  </si>
  <si>
    <t xml:space="preserve">    2083001</t>
  </si>
  <si>
    <t xml:space="preserve">    财政代缴城乡居民基本养老保险费支出</t>
  </si>
  <si>
    <t xml:space="preserve">  20899</t>
  </si>
  <si>
    <t xml:space="preserve">  其他社会保障和就业支出</t>
  </si>
  <si>
    <t xml:space="preserve">    2089999</t>
  </si>
  <si>
    <t xml:space="preserve">    其他社会保障和就业支出</t>
  </si>
  <si>
    <t xml:space="preserve">  21001</t>
  </si>
  <si>
    <t xml:space="preserve">  卫生健康管理事务</t>
  </si>
  <si>
    <t xml:space="preserve">    2100101</t>
  </si>
  <si>
    <t xml:space="preserve">    2100102</t>
  </si>
  <si>
    <t xml:space="preserve">  21002</t>
  </si>
  <si>
    <t xml:space="preserve">  公立医院</t>
  </si>
  <si>
    <t xml:space="preserve">    2100202</t>
  </si>
  <si>
    <t xml:space="preserve">    中医（民族）医院</t>
  </si>
  <si>
    <t xml:space="preserve">    2100299</t>
  </si>
  <si>
    <t xml:space="preserve">    其他公立医院支出</t>
  </si>
  <si>
    <t xml:space="preserve">  21003</t>
  </si>
  <si>
    <t xml:space="preserve">  基层医疗卫生机构</t>
  </si>
  <si>
    <t xml:space="preserve">    2100302</t>
  </si>
  <si>
    <t xml:space="preserve">    乡镇卫生院</t>
  </si>
  <si>
    <t xml:space="preserve">    2100399</t>
  </si>
  <si>
    <t xml:space="preserve">    其他基层医疗卫生机构支出</t>
  </si>
  <si>
    <t xml:space="preserve">  21004</t>
  </si>
  <si>
    <t xml:space="preserve">  公共卫生</t>
  </si>
  <si>
    <t xml:space="preserve">    2100401</t>
  </si>
  <si>
    <t xml:space="preserve">    疾病预防控制机构</t>
  </si>
  <si>
    <t xml:space="preserve">    2100402</t>
  </si>
  <si>
    <t xml:space="preserve">    卫生监督机构</t>
  </si>
  <si>
    <t xml:space="preserve">    2100403</t>
  </si>
  <si>
    <t xml:space="preserve">    妇幼保健机构</t>
  </si>
  <si>
    <t xml:space="preserve">    2100408</t>
  </si>
  <si>
    <t xml:space="preserve">    基本公共卫生服务</t>
  </si>
  <si>
    <t xml:space="preserve">    2100409</t>
  </si>
  <si>
    <t xml:space="preserve">    重大公共卫生服务</t>
  </si>
  <si>
    <t xml:space="preserve">    2100499</t>
  </si>
  <si>
    <t xml:space="preserve">    其他公共卫生支出</t>
  </si>
  <si>
    <t xml:space="preserve">  21007</t>
  </si>
  <si>
    <t xml:space="preserve">  计划生育事务</t>
  </si>
  <si>
    <t xml:space="preserve">    2100717</t>
  </si>
  <si>
    <t xml:space="preserve">    计划生育服务</t>
  </si>
  <si>
    <t xml:space="preserve">  21011</t>
  </si>
  <si>
    <t xml:space="preserve">  行政事业单位医疗</t>
  </si>
  <si>
    <t xml:space="preserve">    2101101</t>
  </si>
  <si>
    <t xml:space="preserve">    行政单位医疗</t>
  </si>
  <si>
    <t xml:space="preserve">    2101102</t>
  </si>
  <si>
    <t xml:space="preserve">    事业单位医疗</t>
  </si>
  <si>
    <t xml:space="preserve">    2101103</t>
  </si>
  <si>
    <t xml:space="preserve">    公务员医疗补助</t>
  </si>
  <si>
    <t xml:space="preserve">  21012</t>
  </si>
  <si>
    <t xml:space="preserve">  财政对基本医疗保险基金的补助</t>
  </si>
  <si>
    <t xml:space="preserve">    2101201</t>
  </si>
  <si>
    <t xml:space="preserve">    财政对职工基本医疗保险基金的补助</t>
  </si>
  <si>
    <t xml:space="preserve">    2101202</t>
  </si>
  <si>
    <t xml:space="preserve">    财政对城乡居民基本医疗保险基金的补助</t>
  </si>
  <si>
    <t xml:space="preserve">  21013</t>
  </si>
  <si>
    <t xml:space="preserve">  医疗救助</t>
  </si>
  <si>
    <t xml:space="preserve">    2101301</t>
  </si>
  <si>
    <t xml:space="preserve">    城乡医疗救助</t>
  </si>
  <si>
    <t xml:space="preserve">  21014</t>
  </si>
  <si>
    <t xml:space="preserve">  优抚对象医疗</t>
  </si>
  <si>
    <t xml:space="preserve">    2101401</t>
  </si>
  <si>
    <t xml:space="preserve">    优抚对象医疗补助</t>
  </si>
  <si>
    <t xml:space="preserve">  21015</t>
  </si>
  <si>
    <t xml:space="preserve">  医疗保障管理事务</t>
  </si>
  <si>
    <t xml:space="preserve">    2101501</t>
  </si>
  <si>
    <t xml:space="preserve">    2101505</t>
  </si>
  <si>
    <t xml:space="preserve">    医疗保障政策管理</t>
  </si>
  <si>
    <t xml:space="preserve">    2101506</t>
  </si>
  <si>
    <t xml:space="preserve">    医疗保障经办事务</t>
  </si>
  <si>
    <t xml:space="preserve">    2101599</t>
  </si>
  <si>
    <t xml:space="preserve">    其他医疗保障管理事务支出</t>
  </si>
  <si>
    <t xml:space="preserve">  21017</t>
  </si>
  <si>
    <t xml:space="preserve">  中医药事务</t>
  </si>
  <si>
    <t xml:space="preserve">    2101704</t>
  </si>
  <si>
    <t xml:space="preserve">    中医（民族医）药专项</t>
  </si>
  <si>
    <t xml:space="preserve">  21099</t>
  </si>
  <si>
    <t xml:space="preserve">  其他卫生健康支出</t>
  </si>
  <si>
    <t xml:space="preserve">    2109999</t>
  </si>
  <si>
    <t xml:space="preserve">    其他卫生健康支出</t>
  </si>
  <si>
    <t xml:space="preserve">  21101</t>
  </si>
  <si>
    <t xml:space="preserve">  环境保护管理事务</t>
  </si>
  <si>
    <t xml:space="preserve">    2110101</t>
  </si>
  <si>
    <t xml:space="preserve">    2110102</t>
  </si>
  <si>
    <t xml:space="preserve">  21103</t>
  </si>
  <si>
    <t xml:space="preserve">  污染防治</t>
  </si>
  <si>
    <t xml:space="preserve">    2110301</t>
  </si>
  <si>
    <t xml:space="preserve">    大气</t>
  </si>
  <si>
    <t xml:space="preserve">    2110302</t>
  </si>
  <si>
    <t xml:space="preserve">    水体</t>
  </si>
  <si>
    <t xml:space="preserve">    2110304</t>
  </si>
  <si>
    <t xml:space="preserve">    固体废弃物与化学品</t>
  </si>
  <si>
    <t xml:space="preserve">  21104</t>
  </si>
  <si>
    <t xml:space="preserve">  自然生态保护</t>
  </si>
  <si>
    <t xml:space="preserve">    2110401</t>
  </si>
  <si>
    <t xml:space="preserve">    生态保护</t>
  </si>
  <si>
    <t xml:space="preserve">    2110402</t>
  </si>
  <si>
    <t xml:space="preserve">    农村环境保护</t>
  </si>
  <si>
    <t xml:space="preserve">  21105</t>
  </si>
  <si>
    <t xml:space="preserve">  森林保护修复</t>
  </si>
  <si>
    <t xml:space="preserve">    2110507</t>
  </si>
  <si>
    <t xml:space="preserve">    停伐补助</t>
  </si>
  <si>
    <t xml:space="preserve">  21201</t>
  </si>
  <si>
    <t xml:space="preserve">  城乡社区管理事务</t>
  </si>
  <si>
    <t xml:space="preserve">    2120101</t>
  </si>
  <si>
    <t xml:space="preserve">    2120102</t>
  </si>
  <si>
    <t xml:space="preserve">  21203</t>
  </si>
  <si>
    <t xml:space="preserve">  城乡社区公共设施</t>
  </si>
  <si>
    <t xml:space="preserve">    2120303</t>
  </si>
  <si>
    <t xml:space="preserve">    小城镇基础设施建设</t>
  </si>
  <si>
    <t xml:space="preserve">  21205</t>
  </si>
  <si>
    <t xml:space="preserve">  城乡社区环境卫生</t>
  </si>
  <si>
    <t xml:space="preserve">    2120501</t>
  </si>
  <si>
    <t xml:space="preserve">    城乡社区环境卫生</t>
  </si>
  <si>
    <t xml:space="preserve">  21301</t>
  </si>
  <si>
    <t xml:space="preserve">  农业农村</t>
  </si>
  <si>
    <t xml:space="preserve">    2130101</t>
  </si>
  <si>
    <t xml:space="preserve">    2130102</t>
  </si>
  <si>
    <t xml:space="preserve">    2130108</t>
  </si>
  <si>
    <t xml:space="preserve">    病虫害控制</t>
  </si>
  <si>
    <t xml:space="preserve">    2130109</t>
  </si>
  <si>
    <t xml:space="preserve">    农产品质量安全</t>
  </si>
  <si>
    <t xml:space="preserve">    2130120</t>
  </si>
  <si>
    <t xml:space="preserve">    稳定农民收入补贴</t>
  </si>
  <si>
    <t xml:space="preserve">    2130121</t>
  </si>
  <si>
    <t xml:space="preserve">    农业结构调整补贴</t>
  </si>
  <si>
    <t xml:space="preserve">    2130122</t>
  </si>
  <si>
    <t xml:space="preserve">    农业生产发展</t>
  </si>
  <si>
    <t xml:space="preserve">    2130124</t>
  </si>
  <si>
    <t xml:space="preserve">    农村合作经济</t>
  </si>
  <si>
    <t xml:space="preserve">    2130126</t>
  </si>
  <si>
    <t xml:space="preserve">    农村社会事业</t>
  </si>
  <si>
    <t xml:space="preserve">    2130135</t>
  </si>
  <si>
    <t xml:space="preserve">    农业生态资源保护</t>
  </si>
  <si>
    <t xml:space="preserve">    2130142</t>
  </si>
  <si>
    <t xml:space="preserve">    乡村道路建设</t>
  </si>
  <si>
    <t xml:space="preserve">    2130152</t>
  </si>
  <si>
    <t xml:space="preserve">    对高校毕业生到基层任职补助</t>
  </si>
  <si>
    <t xml:space="preserve">    2130153</t>
  </si>
  <si>
    <t xml:space="preserve">    耕地建设与利用</t>
  </si>
  <si>
    <t xml:space="preserve">    2130199</t>
  </si>
  <si>
    <t xml:space="preserve">    其他农业农村支出</t>
  </si>
  <si>
    <t xml:space="preserve">  21302</t>
  </si>
  <si>
    <t xml:space="preserve">  林业和草原</t>
  </si>
  <si>
    <t xml:space="preserve">    2130205</t>
  </si>
  <si>
    <t xml:space="preserve">    森林资源培育</t>
  </si>
  <si>
    <t xml:space="preserve">    2130207</t>
  </si>
  <si>
    <t xml:space="preserve">    森林资源管理</t>
  </si>
  <si>
    <t xml:space="preserve">    2130209</t>
  </si>
  <si>
    <t xml:space="preserve">    森林生态效益补偿</t>
  </si>
  <si>
    <t xml:space="preserve">    2130211</t>
  </si>
  <si>
    <t xml:space="preserve">    动植物保护</t>
  </si>
  <si>
    <t xml:space="preserve">    2130221</t>
  </si>
  <si>
    <t xml:space="preserve">    产业化管理</t>
  </si>
  <si>
    <t xml:space="preserve">    2130234</t>
  </si>
  <si>
    <t xml:space="preserve">    林业草原防灾减灾</t>
  </si>
  <si>
    <t xml:space="preserve">    2130238</t>
  </si>
  <si>
    <t xml:space="preserve">    退耕还林还草</t>
  </si>
  <si>
    <t xml:space="preserve">  21303</t>
  </si>
  <si>
    <t xml:space="preserve">  水利</t>
  </si>
  <si>
    <t xml:space="preserve">    2130301</t>
  </si>
  <si>
    <t xml:space="preserve">    2130305</t>
  </si>
  <si>
    <t xml:space="preserve">    水利工程建设</t>
  </si>
  <si>
    <t xml:space="preserve">    2130306</t>
  </si>
  <si>
    <t xml:space="preserve">    水利工程运行与维护</t>
  </si>
  <si>
    <t xml:space="preserve">    2130311</t>
  </si>
  <si>
    <t xml:space="preserve">    水资源节约管理与保护</t>
  </si>
  <si>
    <t xml:space="preserve">    2130314</t>
  </si>
  <si>
    <t xml:space="preserve">    防汛</t>
  </si>
  <si>
    <t xml:space="preserve">    2130315</t>
  </si>
  <si>
    <t xml:space="preserve">    抗旱</t>
  </si>
  <si>
    <t xml:space="preserve">    2130316</t>
  </si>
  <si>
    <t xml:space="preserve">    农村水利</t>
  </si>
  <si>
    <t xml:space="preserve">    2130319</t>
  </si>
  <si>
    <t xml:space="preserve">    江河湖库水系综合整治</t>
  </si>
  <si>
    <t xml:space="preserve">    2130321</t>
  </si>
  <si>
    <t xml:space="preserve">    大中型水库移民后期扶持专项支出</t>
  </si>
  <si>
    <t xml:space="preserve">    2130335</t>
  </si>
  <si>
    <t xml:space="preserve">    农村供水</t>
  </si>
  <si>
    <t xml:space="preserve">    2130399</t>
  </si>
  <si>
    <t xml:space="preserve">    其他水利支出</t>
  </si>
  <si>
    <t xml:space="preserve">  21305</t>
  </si>
  <si>
    <t xml:space="preserve">  巩固脱贫攻坚成果衔接乡村振兴</t>
  </si>
  <si>
    <t xml:space="preserve">    2130501</t>
  </si>
  <si>
    <t xml:space="preserve">    2130504</t>
  </si>
  <si>
    <t xml:space="preserve">    农村基础设施建设</t>
  </si>
  <si>
    <t xml:space="preserve">    2130599</t>
  </si>
  <si>
    <t xml:space="preserve">    其他巩固脱贫攻坚成果衔接乡村振兴支出</t>
  </si>
  <si>
    <t xml:space="preserve">  21307</t>
  </si>
  <si>
    <t xml:space="preserve">  农村综合改革</t>
  </si>
  <si>
    <t xml:space="preserve">    2130701</t>
  </si>
  <si>
    <t xml:space="preserve">    对村级公益事业建设的补助</t>
  </si>
  <si>
    <t xml:space="preserve">    2130705</t>
  </si>
  <si>
    <t xml:space="preserve">    对村民委员会和村党支部的补助</t>
  </si>
  <si>
    <t xml:space="preserve">    2130707</t>
  </si>
  <si>
    <t xml:space="preserve">    农村综合改革示范试点补助</t>
  </si>
  <si>
    <t xml:space="preserve">    2130799</t>
  </si>
  <si>
    <t xml:space="preserve">    其他农村综合改革支出</t>
  </si>
  <si>
    <t xml:space="preserve">  21308</t>
  </si>
  <si>
    <t xml:space="preserve">  普惠金融发展支出</t>
  </si>
  <si>
    <t xml:space="preserve">    2130801</t>
  </si>
  <si>
    <t xml:space="preserve">    支持农村金融机构</t>
  </si>
  <si>
    <t xml:space="preserve">    2130803</t>
  </si>
  <si>
    <t xml:space="preserve">    农业保险保费补贴</t>
  </si>
  <si>
    <t xml:space="preserve">    2130804</t>
  </si>
  <si>
    <t xml:space="preserve">    创业担保贷款贴息及奖补</t>
  </si>
  <si>
    <t xml:space="preserve">  21401</t>
  </si>
  <si>
    <t xml:space="preserve">  公路水路运输</t>
  </si>
  <si>
    <t xml:space="preserve">    2140101</t>
  </si>
  <si>
    <t xml:space="preserve">    2140104</t>
  </si>
  <si>
    <t xml:space="preserve">    公路建设</t>
  </si>
  <si>
    <t xml:space="preserve">    2140106</t>
  </si>
  <si>
    <t xml:space="preserve">    公路养护</t>
  </si>
  <si>
    <t xml:space="preserve">    2140112</t>
  </si>
  <si>
    <t xml:space="preserve">    公路运输管理</t>
  </si>
  <si>
    <t xml:space="preserve">  21499</t>
  </si>
  <si>
    <t xml:space="preserve">  其他交通运输支出</t>
  </si>
  <si>
    <t xml:space="preserve">    2149901</t>
  </si>
  <si>
    <t xml:space="preserve">    公共交通运营补助</t>
  </si>
  <si>
    <t xml:space="preserve">  21602</t>
  </si>
  <si>
    <t xml:space="preserve">  商业流通事务</t>
  </si>
  <si>
    <t xml:space="preserve">    2160202</t>
  </si>
  <si>
    <t xml:space="preserve">    2160250</t>
  </si>
  <si>
    <t xml:space="preserve">  22001</t>
  </si>
  <si>
    <t xml:space="preserve">  自然资源事务</t>
  </si>
  <si>
    <t xml:space="preserve">    2200101</t>
  </si>
  <si>
    <t xml:space="preserve">    2200106</t>
  </si>
  <si>
    <t xml:space="preserve">    自然资源利用与保护</t>
  </si>
  <si>
    <t xml:space="preserve">  22005</t>
  </si>
  <si>
    <t xml:space="preserve">  气象事务</t>
  </si>
  <si>
    <t xml:space="preserve">    2200504</t>
  </si>
  <si>
    <t xml:space="preserve">    气象事业机构</t>
  </si>
  <si>
    <t xml:space="preserve">    2200599</t>
  </si>
  <si>
    <t xml:space="preserve">    其他气象事务支出</t>
  </si>
  <si>
    <t xml:space="preserve">  22101</t>
  </si>
  <si>
    <t xml:space="preserve">  保障性安居工程支出</t>
  </si>
  <si>
    <t xml:space="preserve">    2210105</t>
  </si>
  <si>
    <t xml:space="preserve">    农村危房改造</t>
  </si>
  <si>
    <t xml:space="preserve">  22102</t>
  </si>
  <si>
    <t xml:space="preserve">  住房改革支出</t>
  </si>
  <si>
    <t xml:space="preserve">    2210201</t>
  </si>
  <si>
    <t xml:space="preserve">    住房公积金</t>
  </si>
  <si>
    <t xml:space="preserve">  22201</t>
  </si>
  <si>
    <t xml:space="preserve">  粮油物资事务</t>
  </si>
  <si>
    <t xml:space="preserve">    2220102</t>
  </si>
  <si>
    <t xml:space="preserve">    2220112</t>
  </si>
  <si>
    <t xml:space="preserve">    粮食财务挂账利息补贴</t>
  </si>
  <si>
    <t xml:space="preserve">  22401</t>
  </si>
  <si>
    <t xml:space="preserve">  应急管理事务</t>
  </si>
  <si>
    <t xml:space="preserve">    2240101</t>
  </si>
  <si>
    <t xml:space="preserve">    2240106</t>
  </si>
  <si>
    <t xml:space="preserve">    安全监管</t>
  </si>
  <si>
    <t xml:space="preserve">    2240150</t>
  </si>
  <si>
    <t xml:space="preserve">  22402</t>
  </si>
  <si>
    <t xml:space="preserve">  消防救援事务</t>
  </si>
  <si>
    <t xml:space="preserve">    2240204</t>
  </si>
  <si>
    <t xml:space="preserve">    消防应急救援</t>
  </si>
  <si>
    <t xml:space="preserve">  22405</t>
  </si>
  <si>
    <t xml:space="preserve">  地震事务</t>
  </si>
  <si>
    <t xml:space="preserve">    2240505</t>
  </si>
  <si>
    <t xml:space="preserve">    地震预测预报</t>
  </si>
  <si>
    <t xml:space="preserve">  22407</t>
  </si>
  <si>
    <t xml:space="preserve">  自然灾害救灾及恢复重建支出</t>
  </si>
  <si>
    <t xml:space="preserve">    2240703</t>
  </si>
  <si>
    <t xml:space="preserve">    自然灾害救灾补助</t>
  </si>
  <si>
    <t xml:space="preserve">    2240704</t>
  </si>
  <si>
    <t xml:space="preserve">    自然灾害灾后重建补助</t>
  </si>
  <si>
    <t xml:space="preserve">    2240799</t>
  </si>
  <si>
    <t xml:space="preserve">    其他自然灾害救灾及恢复重建支出</t>
  </si>
  <si>
    <t xml:space="preserve">  22999</t>
  </si>
  <si>
    <t xml:space="preserve">  其他支出</t>
  </si>
  <si>
    <t xml:space="preserve">    2299999</t>
  </si>
  <si>
    <t xml:space="preserve">    其他支出</t>
  </si>
  <si>
    <t xml:space="preserve">  23203</t>
  </si>
  <si>
    <t xml:space="preserve">  地方政府一般债务付息支出</t>
  </si>
  <si>
    <t xml:space="preserve">    2320301</t>
  </si>
  <si>
    <t xml:space="preserve">    地方政府一般债券付息支出</t>
  </si>
  <si>
    <t xml:space="preserve">  23303</t>
  </si>
  <si>
    <t xml:space="preserve">  地方政府一般债务发行费用支出</t>
  </si>
  <si>
    <t xml:space="preserve">    2330301</t>
  </si>
  <si>
    <t xml:space="preserve">    地方政府一般债务发行费用支出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</si>
  <si>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1-4</t>
    </r>
  </si>
  <si>
    <r>
      <rPr>
        <b/>
        <sz val="18"/>
        <color theme="1"/>
        <rFont val="Times New Roman"/>
        <charset val="134"/>
      </rPr>
      <t>2024</t>
    </r>
    <r>
      <rPr>
        <b/>
        <sz val="18"/>
        <color theme="1"/>
        <rFont val="宋体"/>
        <charset val="134"/>
      </rPr>
      <t>年一般公共预算基本支出政府经济分类表</t>
    </r>
  </si>
  <si>
    <t>预算安排</t>
  </si>
  <si>
    <t>待预算批复与调整调剂模块——年初支出预算批准，登记后导出生成</t>
  </si>
  <si>
    <t>合   计</t>
  </si>
  <si>
    <t>机关工资福利支出</t>
  </si>
  <si>
    <t xml:space="preserve">  50101</t>
  </si>
  <si>
    <t xml:space="preserve">  工资奖金津补贴</t>
  </si>
  <si>
    <t xml:space="preserve">  50102</t>
  </si>
  <si>
    <t xml:space="preserve">  社会保障缴费</t>
  </si>
  <si>
    <t xml:space="preserve">  50103</t>
  </si>
  <si>
    <t xml:space="preserve">  住房公积金</t>
  </si>
  <si>
    <t xml:space="preserve">  50199</t>
  </si>
  <si>
    <t xml:space="preserve">  其他工资福利支出</t>
  </si>
  <si>
    <t>机关商品和服务支出</t>
  </si>
  <si>
    <t xml:space="preserve">  50201</t>
  </si>
  <si>
    <t xml:space="preserve">  办公经费</t>
  </si>
  <si>
    <t xml:space="preserve">  50202</t>
  </si>
  <si>
    <t xml:space="preserve">  会议费</t>
  </si>
  <si>
    <t xml:space="preserve">  50203</t>
  </si>
  <si>
    <t xml:space="preserve">  培训费</t>
  </si>
  <si>
    <t xml:space="preserve">  50204</t>
  </si>
  <si>
    <t xml:space="preserve">  专用材料购置费</t>
  </si>
  <si>
    <t xml:space="preserve">  50205</t>
  </si>
  <si>
    <t xml:space="preserve">  委托业务费</t>
  </si>
  <si>
    <t xml:space="preserve">  50206</t>
  </si>
  <si>
    <t xml:space="preserve">  公务接待费</t>
  </si>
  <si>
    <t xml:space="preserve">  50207</t>
  </si>
  <si>
    <t xml:space="preserve">  因公出国（境）费用</t>
  </si>
  <si>
    <t xml:space="preserve">  50208</t>
  </si>
  <si>
    <t xml:space="preserve">  公务用车运行维护费</t>
  </si>
  <si>
    <t xml:space="preserve">  50209</t>
  </si>
  <si>
    <t xml:space="preserve">  维修（护）费</t>
  </si>
  <si>
    <t xml:space="preserve">  50299</t>
  </si>
  <si>
    <t>机关资本性支出（一）</t>
  </si>
  <si>
    <t xml:space="preserve">  50306</t>
  </si>
  <si>
    <t xml:space="preserve">  设备购置</t>
  </si>
  <si>
    <t>对事业单位经常性补助</t>
  </si>
  <si>
    <t xml:space="preserve">  50501</t>
  </si>
  <si>
    <t xml:space="preserve">  工资福利支出</t>
  </si>
  <si>
    <t xml:space="preserve">  50502</t>
  </si>
  <si>
    <t xml:space="preserve">  商品和服务支出</t>
  </si>
  <si>
    <t>对事业单位资本性补助</t>
  </si>
  <si>
    <t xml:space="preserve">  50601</t>
  </si>
  <si>
    <t xml:space="preserve">  资本性支出（一）</t>
  </si>
  <si>
    <t>对个人和家庭的补助</t>
  </si>
  <si>
    <t xml:space="preserve">  50901</t>
  </si>
  <si>
    <t xml:space="preserve">  社会福利和救助</t>
  </si>
  <si>
    <t xml:space="preserve">  50905</t>
  </si>
  <si>
    <t xml:space="preserve">  离退休费</t>
  </si>
  <si>
    <t xml:space="preserve">  50999</t>
  </si>
  <si>
    <t xml:space="preserve">  其他对个人和家庭补助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</si>
  <si>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1-5</t>
    </r>
  </si>
  <si>
    <t>一般公共预算税收返还、一般性和专项转移支付分地区
安排情况表</t>
  </si>
  <si>
    <r>
      <rPr>
        <sz val="10.5"/>
        <rFont val="方正仿宋_GBK"/>
        <charset val="134"/>
      </rPr>
      <t>单位：万元</t>
    </r>
  </si>
  <si>
    <t>地区名称</t>
  </si>
  <si>
    <r>
      <rPr>
        <b/>
        <sz val="11"/>
        <rFont val="方正书宋_GBK"/>
        <charset val="134"/>
      </rPr>
      <t>税收返还</t>
    </r>
  </si>
  <si>
    <r>
      <rPr>
        <b/>
        <sz val="11"/>
        <rFont val="方正书宋_GBK"/>
        <charset val="134"/>
      </rPr>
      <t>一般性转移支付</t>
    </r>
  </si>
  <si>
    <t>专项转移支付</t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</si>
  <si>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</si>
  <si>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</si>
  <si>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</si>
  <si>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t>201</t>
  </si>
  <si>
    <r>
      <rPr>
        <sz val="9"/>
        <rFont val="方正仿宋_GBK"/>
        <charset val="134"/>
      </rPr>
      <t>一般公共服务支出类合计</t>
    </r>
  </si>
  <si>
    <r>
      <rPr>
        <b/>
        <sz val="11"/>
        <rFont val="方正仿宋_GBK"/>
        <charset val="134"/>
      </rPr>
      <t>合计</t>
    </r>
  </si>
  <si>
    <t>232</t>
  </si>
  <si>
    <r>
      <rPr>
        <sz val="9"/>
        <rFont val="宋体"/>
        <charset val="134"/>
      </rPr>
      <t>债务付息支出类合计</t>
    </r>
  </si>
  <si>
    <t>注：我县无对下税收返还、一般性和专项转移支付，空表列示。</t>
  </si>
  <si>
    <t>23203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</si>
  <si>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地方政府一般债务付息支出款合计</t>
    </r>
  </si>
  <si>
    <t>2320301</t>
  </si>
  <si>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地方政府一般债券付息支出项合计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</si>
  <si>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1-6</t>
    </r>
  </si>
  <si>
    <t>一般公共预算专项转移支付分项目安排情况表</t>
  </si>
  <si>
    <t>项目名称</t>
  </si>
  <si>
    <t>预算数</t>
  </si>
  <si>
    <t>注：我县无对下专项转移支付，空表列示。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</si>
  <si>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1-7</t>
    </r>
  </si>
  <si>
    <t>政府性基金预算收入表</t>
  </si>
  <si>
    <r>
      <rPr>
        <sz val="11"/>
        <rFont val="方正仿宋_GBK"/>
        <charset val="134"/>
      </rPr>
      <t>单位：万元</t>
    </r>
  </si>
  <si>
    <t>项    目</t>
  </si>
  <si>
    <r>
      <rPr>
        <b/>
        <sz val="11"/>
        <rFont val="方正书宋_GBK"/>
        <charset val="134"/>
      </rPr>
      <t>预算数</t>
    </r>
  </si>
  <si>
    <t>一、县本级收入</t>
  </si>
  <si>
    <t>　  1.国有土地收益基金收入</t>
  </si>
  <si>
    <t>　  2.农业土地开发资金收入</t>
  </si>
  <si>
    <t>　  3.国有土地使用权出让收入</t>
  </si>
  <si>
    <t xml:space="preserve">    4.福利彩票公益金收入</t>
  </si>
  <si>
    <t xml:space="preserve">    5.体育彩票公益金收入</t>
  </si>
  <si>
    <t>　  6.城市基础设施配套费收入</t>
  </si>
  <si>
    <t xml:space="preserve">    7.污水处理费收入</t>
  </si>
  <si>
    <t xml:space="preserve">    8.专项债务对应项目专项收入</t>
  </si>
  <si>
    <t>二、上级补助收入</t>
  </si>
  <si>
    <t>三、上年结余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</si>
  <si>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1-8</t>
    </r>
  </si>
  <si>
    <t>政府性基金预算支出表</t>
  </si>
  <si>
    <t>预 算 数</t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</si>
  <si>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</si>
  <si>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</si>
  <si>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</si>
  <si>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r>
      <rPr>
        <sz val="11"/>
        <rFont val="方正仿宋_GBK"/>
        <charset val="134"/>
      </rPr>
      <t>一般公共服务支出类合计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</si>
  <si>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1-9</t>
    </r>
  </si>
  <si>
    <t>政府性基金预算本级支出表</t>
  </si>
  <si>
    <t>科目（单位）名称</t>
  </si>
  <si>
    <t>总      计</t>
  </si>
  <si>
    <t xml:space="preserve">  20707</t>
  </si>
  <si>
    <t xml:space="preserve">  国家电影事业发展专项资金安排的支出</t>
  </si>
  <si>
    <t xml:space="preserve">    2070701</t>
  </si>
  <si>
    <t xml:space="preserve">    资助国产影片放映</t>
  </si>
  <si>
    <t xml:space="preserve">  21208</t>
  </si>
  <si>
    <t xml:space="preserve">  国有土地使用权出让收入安排的支出</t>
  </si>
  <si>
    <t xml:space="preserve">    2120801</t>
  </si>
  <si>
    <t xml:space="preserve">    征地和拆迁补偿支出</t>
  </si>
  <si>
    <t xml:space="preserve">    2120802</t>
  </si>
  <si>
    <t xml:space="preserve">    土地开发支出</t>
  </si>
  <si>
    <t xml:space="preserve">    2120803</t>
  </si>
  <si>
    <t xml:space="preserve">    城市建设支出</t>
  </si>
  <si>
    <t xml:space="preserve">    2120804</t>
  </si>
  <si>
    <t xml:space="preserve">    农村基础设施建设支出</t>
  </si>
  <si>
    <t xml:space="preserve">    2120805</t>
  </si>
  <si>
    <t xml:space="preserve">    补助被征地农民支出</t>
  </si>
  <si>
    <t xml:space="preserve">    2120806</t>
  </si>
  <si>
    <t xml:space="preserve">    土地出让业务支出</t>
  </si>
  <si>
    <t xml:space="preserve">    2120811</t>
  </si>
  <si>
    <t xml:space="preserve">    公共租赁住房支出</t>
  </si>
  <si>
    <t xml:space="preserve">    2120814</t>
  </si>
  <si>
    <t xml:space="preserve">    农业生产发展支出</t>
  </si>
  <si>
    <t xml:space="preserve">    2120816</t>
  </si>
  <si>
    <t xml:space="preserve">    农业农村生态环境支出</t>
  </si>
  <si>
    <t xml:space="preserve">    2120899</t>
  </si>
  <si>
    <t xml:space="preserve">    其他国有土地使用权出让收入安排的支出</t>
  </si>
  <si>
    <t xml:space="preserve">  21210</t>
  </si>
  <si>
    <t xml:space="preserve">  国有土地收益基金安排的支出</t>
  </si>
  <si>
    <t xml:space="preserve">    2121001</t>
  </si>
  <si>
    <t xml:space="preserve">    2121099</t>
  </si>
  <si>
    <t xml:space="preserve">    其他国有土地收益基金支出</t>
  </si>
  <si>
    <t xml:space="preserve">  21211</t>
  </si>
  <si>
    <t xml:space="preserve">  农业土地开发资金安排的支出</t>
  </si>
  <si>
    <t xml:space="preserve">  21213</t>
  </si>
  <si>
    <t xml:space="preserve">  城市基础设施配套费安排的支出</t>
  </si>
  <si>
    <t xml:space="preserve">    2121301</t>
  </si>
  <si>
    <t xml:space="preserve">    城市公共设施</t>
  </si>
  <si>
    <t xml:space="preserve">    2121302</t>
  </si>
  <si>
    <t xml:space="preserve">    城市环境卫生</t>
  </si>
  <si>
    <t xml:space="preserve">    2121399</t>
  </si>
  <si>
    <t xml:space="preserve">    其他城市基础设施配套费安排的支出</t>
  </si>
  <si>
    <t xml:space="preserve">  21214</t>
  </si>
  <si>
    <t xml:space="preserve">  污水处理费安排的支出</t>
  </si>
  <si>
    <t xml:space="preserve">    2121401</t>
  </si>
  <si>
    <t xml:space="preserve">    污水处理设施建设和运营</t>
  </si>
  <si>
    <t xml:space="preserve">  21372</t>
  </si>
  <si>
    <t xml:space="preserve">  大中型水库移民后期扶持基金支出</t>
  </si>
  <si>
    <r>
      <rPr>
        <sz val="10"/>
        <rFont val="宋体"/>
        <charset val="134"/>
      </rPr>
      <t>债务付息支出类合计</t>
    </r>
  </si>
  <si>
    <t xml:space="preserve">    2137201</t>
  </si>
  <si>
    <t xml:space="preserve">    移民补助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</si>
  <si>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地方政府一般债务付息支出款合计</t>
    </r>
  </si>
  <si>
    <t xml:space="preserve">    2137202</t>
  </si>
  <si>
    <t xml:space="preserve">    基础设施建设和经济发展</t>
  </si>
  <si>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地方政府一般债券付息支出项合计</t>
    </r>
  </si>
  <si>
    <t xml:space="preserve">  22960</t>
  </si>
  <si>
    <t xml:space="preserve">  彩票公益金安排的支出</t>
  </si>
  <si>
    <t xml:space="preserve">    2296002</t>
  </si>
  <si>
    <t xml:space="preserve">    用于社会福利的彩票公益金支出</t>
  </si>
  <si>
    <t xml:space="preserve">    2296003</t>
  </si>
  <si>
    <t xml:space="preserve">    用于体育事业的彩票公益金支出</t>
  </si>
  <si>
    <t xml:space="preserve">    2296004</t>
  </si>
  <si>
    <t xml:space="preserve">    用于教育事业的彩票公益金支出</t>
  </si>
  <si>
    <t xml:space="preserve">    2296006</t>
  </si>
  <si>
    <t xml:space="preserve">    用于残疾人事业的彩票公益金支出</t>
  </si>
  <si>
    <t xml:space="preserve">    2296099</t>
  </si>
  <si>
    <t xml:space="preserve">    用于其他社会公益事业的彩票公益金支出</t>
  </si>
  <si>
    <t xml:space="preserve">  23204</t>
  </si>
  <si>
    <t xml:space="preserve">  地方政府专项债务付息支出</t>
  </si>
  <si>
    <t xml:space="preserve">    2320411</t>
  </si>
  <si>
    <t xml:space="preserve">    国有土地使用权出让金债务付息支出</t>
  </si>
  <si>
    <t xml:space="preserve">    2320433</t>
  </si>
  <si>
    <t xml:space="preserve">    棚户区改造专项债券付息支出</t>
  </si>
  <si>
    <t xml:space="preserve">    2320498</t>
  </si>
  <si>
    <t xml:space="preserve">    其他地方自行试点项目收益专项债券付息支出</t>
  </si>
  <si>
    <t xml:space="preserve">  23304</t>
  </si>
  <si>
    <t xml:space="preserve">  地方政府专项债务发行费用支出</t>
  </si>
  <si>
    <t xml:space="preserve">    2330411</t>
  </si>
  <si>
    <t xml:space="preserve">    国有土地使用权出让金债务发行费用支出</t>
  </si>
  <si>
    <t xml:space="preserve">    2330498</t>
  </si>
  <si>
    <t xml:space="preserve">    其他地方自行试点项目收益专项债券发行费用支出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</si>
  <si>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1-10</t>
    </r>
  </si>
  <si>
    <t>政府性基金预算专项转移支付分地区安排情况表</t>
  </si>
  <si>
    <t>注：我县无对下政府性基金预算专项转移支付，空表列示。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</si>
  <si>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1-11</t>
    </r>
  </si>
  <si>
    <t>政府性基金预算专项转移支付分项目安排情况表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</si>
  <si>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1-12</t>
    </r>
  </si>
  <si>
    <t>国有资本经营预算收入表</t>
  </si>
  <si>
    <t>项目</t>
  </si>
  <si>
    <t>一、利润收入</t>
  </si>
  <si>
    <t>二、股利、股息收入</t>
  </si>
  <si>
    <t>……</t>
  </si>
  <si>
    <t>注：我县无国有资本经营预算收入，空表列示。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</si>
  <si>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1-13</t>
    </r>
  </si>
  <si>
    <t>国有资本经营预算支出表</t>
  </si>
  <si>
    <t>一、本级支出</t>
  </si>
  <si>
    <t xml:space="preserve"> 223</t>
  </si>
  <si>
    <t xml:space="preserve">   22301</t>
  </si>
  <si>
    <t xml:space="preserve">     2230105</t>
  </si>
  <si>
    <t>二、对下转移支付</t>
  </si>
  <si>
    <t>2010199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</si>
  <si>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其他人大事务支出项合计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</si>
  <si>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1-14</t>
    </r>
  </si>
  <si>
    <t>国有资本经营预算本级支出表</t>
  </si>
  <si>
    <r>
      <rPr>
        <b/>
        <sz val="11"/>
        <rFont val="方正书宋_GBK"/>
        <charset val="134"/>
      </rPr>
      <t>科目编码</t>
    </r>
  </si>
  <si>
    <r>
      <rPr>
        <b/>
        <sz val="11"/>
        <rFont val="方正书宋_GBK"/>
        <charset val="134"/>
      </rPr>
      <t>科目名称</t>
    </r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</si>
  <si>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</si>
  <si>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</si>
  <si>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</si>
  <si>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223</t>
  </si>
  <si>
    <r>
      <rPr>
        <b/>
        <sz val="11"/>
        <rFont val="方正仿宋_GBK"/>
        <charset val="134"/>
      </rPr>
      <t>国有资本经营预算支出</t>
    </r>
  </si>
  <si>
    <t>22301</t>
  </si>
  <si>
    <t>解决历史遗留问题及改革成本支出</t>
  </si>
  <si>
    <t>20101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</si>
  <si>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人大事务款合计</t>
    </r>
  </si>
  <si>
    <t xml:space="preserve">    国有企业退休人员社会化管理补助支出</t>
  </si>
  <si>
    <t>2010101</t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</si>
  <si>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</si>
  <si>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其他人大事务支出项合计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</si>
  <si>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1-15</t>
    </r>
  </si>
  <si>
    <t>国有资本经营预算专项转移支付分地区安排情况表</t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</si>
  <si>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1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</si>
  <si>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2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</si>
  <si>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3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</si>
  <si>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4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</si>
  <si>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5</t>
    </r>
  </si>
  <si>
    <r>
      <rPr>
        <sz val="11"/>
        <rFont val="方正仿宋_GBK"/>
        <charset val="134"/>
      </rPr>
      <t>未分配数</t>
    </r>
  </si>
  <si>
    <t>注：我县无对下国有资本经营预算专项转移支付，空表列示。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</si>
  <si>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1-16</t>
    </r>
  </si>
  <si>
    <t>国有资本经营预算专项转移支付分项目安排情况表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</si>
  <si>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1-17</t>
    </r>
  </si>
  <si>
    <t>社会保险基金预算收入表</t>
  </si>
  <si>
    <t>社保保险基金收入</t>
  </si>
  <si>
    <t xml:space="preserve">  10210</t>
  </si>
  <si>
    <t xml:space="preserve">  城乡居民基本养老保险基金收入</t>
  </si>
  <si>
    <t xml:space="preserve">    1021001</t>
  </si>
  <si>
    <r>
      <rPr>
        <sz val="11"/>
        <color theme="1"/>
        <rFont val="仿宋"/>
        <charset val="134"/>
      </rPr>
      <t xml:space="preserve">  </t>
    </r>
    <r>
      <rPr>
        <sz val="12"/>
        <color theme="1"/>
        <rFont val="仿宋"/>
        <charset val="134"/>
      </rPr>
      <t xml:space="preserve">  城乡居民基本养老保险基金缴费收入</t>
    </r>
  </si>
  <si>
    <t xml:space="preserve">    1021002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</si>
  <si>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城乡居民基本养老保险基金财政补贴收入</t>
    </r>
  </si>
  <si>
    <t xml:space="preserve">    1021003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</si>
  <si>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城乡居民基本养老保险基金利息收入</t>
    </r>
  </si>
  <si>
    <t xml:space="preserve">    1021099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</si>
  <si>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其他城乡居民基本养老保险基金收入</t>
    </r>
  </si>
  <si>
    <t xml:space="preserve">  10203</t>
  </si>
  <si>
    <t xml:space="preserve">  职工基本医疗保险（含生育）基金收入</t>
  </si>
  <si>
    <t xml:space="preserve">    1020301</t>
  </si>
  <si>
    <r>
      <rPr>
        <sz val="11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 xml:space="preserve"> 职工基本医疗保险（含生育）费收入</t>
    </r>
  </si>
  <si>
    <t xml:space="preserve">    1020303</t>
  </si>
  <si>
    <r>
      <rPr>
        <sz val="11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 xml:space="preserve"> 职工基本医疗保险基金（含生育）利息收入</t>
    </r>
  </si>
  <si>
    <t xml:space="preserve">  10211</t>
  </si>
  <si>
    <t xml:space="preserve">  机关事业单位基本养老保险基金收入</t>
  </si>
  <si>
    <t xml:space="preserve">    1021101</t>
  </si>
  <si>
    <r>
      <rPr>
        <sz val="11"/>
        <color theme="1"/>
        <rFont val="仿宋"/>
        <charset val="134"/>
      </rPr>
      <t xml:space="preserve">   </t>
    </r>
    <r>
      <rPr>
        <sz val="7"/>
        <color theme="1"/>
        <rFont val="Times New Roman"/>
        <charset val="134"/>
      </rPr>
      <t> </t>
    </r>
    <r>
      <rPr>
        <sz val="7"/>
        <color theme="1"/>
        <rFont val="仿宋"/>
        <charset val="134"/>
      </rPr>
      <t xml:space="preserve"> </t>
    </r>
    <r>
      <rPr>
        <sz val="12"/>
        <color theme="1"/>
        <rFont val="仿宋"/>
        <charset val="134"/>
      </rPr>
      <t>机关事业单位基本养老保险费收入</t>
    </r>
  </si>
  <si>
    <t xml:space="preserve">    1021102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</si>
  <si>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机关事业单位基本养老保险基金财政补贴收入</t>
    </r>
  </si>
  <si>
    <t xml:space="preserve">    1021103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</si>
  <si>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机关事业单位基本养老保险基金利息收入</t>
    </r>
  </si>
  <si>
    <t xml:space="preserve">    1021199</t>
  </si>
  <si>
    <r>
      <rPr>
        <sz val="11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其他机关事业单位基本养老保险基金收入</t>
    </r>
  </si>
  <si>
    <t>转移性收入</t>
  </si>
  <si>
    <t xml:space="preserve">  11008</t>
  </si>
  <si>
    <t xml:space="preserve">  上年结余收入</t>
  </si>
  <si>
    <t xml:space="preserve">    1100803</t>
  </si>
  <si>
    <t xml:space="preserve">    社会保险基金预算上年结余收入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</si>
  <si>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1-18</t>
    </r>
  </si>
  <si>
    <t>社会保险基金预算支出表</t>
  </si>
  <si>
    <t>209</t>
  </si>
  <si>
    <t>社会保险基金支出</t>
  </si>
  <si>
    <t xml:space="preserve">  20910</t>
  </si>
  <si>
    <t xml:space="preserve">  城乡居民基本养老保险基金支出</t>
  </si>
  <si>
    <t xml:space="preserve">    2091001</t>
  </si>
  <si>
    <t xml:space="preserve">    城乡居民基础养老金支出</t>
  </si>
  <si>
    <t xml:space="preserve">    2091002</t>
  </si>
  <si>
    <t xml:space="preserve">    城乡居民个人账户养老金支出</t>
  </si>
  <si>
    <t xml:space="preserve">    2091003</t>
  </si>
  <si>
    <t xml:space="preserve">    城乡居民丧葬抚恤补助支出</t>
  </si>
  <si>
    <t xml:space="preserve">    2091099</t>
  </si>
  <si>
    <t xml:space="preserve">    其他城乡居民基本养老保险基金支出</t>
  </si>
  <si>
    <t xml:space="preserve">  20903</t>
  </si>
  <si>
    <t xml:space="preserve">  城镇职工基本医疗保险（含生育）基金支出</t>
  </si>
  <si>
    <t xml:space="preserve">    2090301</t>
  </si>
  <si>
    <t xml:space="preserve">    职工基本医疗保险（含生育）统筹基金</t>
  </si>
  <si>
    <t xml:space="preserve">    2090302</t>
  </si>
  <si>
    <t xml:space="preserve">    职工基本医疗保险个人账户基金</t>
  </si>
  <si>
    <t xml:space="preserve">  20912</t>
  </si>
  <si>
    <t xml:space="preserve">  城乡居民基本医疗保险基金支出</t>
  </si>
  <si>
    <t xml:space="preserve">    2091201</t>
  </si>
  <si>
    <t xml:space="preserve">    城乡居民基本医疗保险基金待遇支出</t>
  </si>
  <si>
    <t>转移性支出</t>
  </si>
  <si>
    <t xml:space="preserve">  23009</t>
  </si>
  <si>
    <t xml:space="preserve">  年终结余</t>
  </si>
  <si>
    <t xml:space="preserve">    2300903</t>
  </si>
  <si>
    <t xml:space="preserve">    社会保险基金预算年终结余</t>
  </si>
  <si>
    <t>支出合计</t>
  </si>
</sst>
</file>

<file path=xl/styles.xml><?xml version="1.0" encoding="utf-8"?>
<styleSheet xmlns="http://schemas.openxmlformats.org/spreadsheetml/2006/main">
  <numFmts count="10">
    <numFmt numFmtId="176" formatCode="0;_렀"/>
    <numFmt numFmtId="177" formatCode="0.00_ "/>
    <numFmt numFmtId="178" formatCode="0_ "/>
    <numFmt numFmtId="179" formatCode="0_);[Red]\(0\)"/>
    <numFmt numFmtId="180" formatCode="0.0_);[Red]\(0.0\)"/>
    <numFmt numFmtId="181" formatCode="0.0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86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b/>
      <sz val="11"/>
      <color theme="1"/>
      <name val="仿宋"/>
      <charset val="134"/>
    </font>
    <font>
      <sz val="11"/>
      <color theme="1"/>
      <name val="仿宋"/>
      <charset val="134"/>
    </font>
    <font>
      <b/>
      <sz val="11"/>
      <color rgb="FF000000"/>
      <name val="仿宋"/>
      <charset val="134"/>
    </font>
    <font>
      <sz val="11"/>
      <color rgb="FF000000"/>
      <name val="仿宋"/>
      <charset val="134"/>
    </font>
    <font>
      <sz val="11"/>
      <name val="仿宋"/>
      <charset val="134"/>
    </font>
    <font>
      <sz val="12"/>
      <name val="Times New Roman"/>
      <charset val="134"/>
    </font>
    <font>
      <b/>
      <sz val="11"/>
      <name val="方正书宋_GBK"/>
      <charset val="134"/>
    </font>
    <font>
      <sz val="14"/>
      <name val="Times New Roman"/>
      <charset val="134"/>
    </font>
    <font>
      <sz val="10.5"/>
      <name val="Times New Roman"/>
      <charset val="134"/>
    </font>
    <font>
      <sz val="12"/>
      <name val="宋体"/>
      <charset val="134"/>
    </font>
    <font>
      <b/>
      <sz val="9"/>
      <name val="Times New Roman"/>
      <charset val="134"/>
    </font>
    <font>
      <sz val="11"/>
      <name val="宋体"/>
      <charset val="134"/>
    </font>
    <font>
      <b/>
      <sz val="11"/>
      <name val="方正仿宋_GBK"/>
      <charset val="134"/>
    </font>
    <font>
      <sz val="11"/>
      <name val="方正仿宋_GBK"/>
      <charset val="134"/>
    </font>
    <font>
      <sz val="11"/>
      <name val="方正书宋_GBK"/>
      <charset val="134"/>
    </font>
    <font>
      <sz val="10"/>
      <name val="Times New Roman"/>
      <charset val="134"/>
    </font>
    <font>
      <b/>
      <sz val="10"/>
      <name val="宋体"/>
      <charset val="134"/>
    </font>
    <font>
      <b/>
      <sz val="10"/>
      <name val="仿宋"/>
      <charset val="134"/>
    </font>
    <font>
      <sz val="10"/>
      <name val="仿宋"/>
      <charset val="134"/>
    </font>
    <font>
      <b/>
      <sz val="10"/>
      <name val="Times New Roman"/>
      <charset val="134"/>
    </font>
    <font>
      <b/>
      <sz val="11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b/>
      <sz val="12"/>
      <name val="方正仿宋_GBK"/>
      <charset val="134"/>
    </font>
    <font>
      <b/>
      <sz val="18"/>
      <color theme="1"/>
      <name val="Times New Roman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b/>
      <sz val="18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10"/>
      <color theme="1"/>
      <name val="Times New Roman"/>
      <charset val="134"/>
    </font>
    <font>
      <b/>
      <sz val="10.5"/>
      <color theme="1"/>
      <name val="仿宋"/>
      <charset val="134"/>
    </font>
    <font>
      <sz val="10.5"/>
      <color theme="1"/>
      <name val="仿宋"/>
      <charset val="134"/>
    </font>
    <font>
      <b/>
      <sz val="18"/>
      <color theme="1"/>
      <name val="宋体"/>
      <charset val="134"/>
      <scheme val="major"/>
    </font>
    <font>
      <b/>
      <sz val="16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Courier"/>
      <charset val="134"/>
    </font>
    <font>
      <u/>
      <sz val="11"/>
      <color rgb="FF800080"/>
      <name val="宋体"/>
      <charset val="0"/>
      <scheme val="minor"/>
    </font>
    <font>
      <sz val="7"/>
      <name val="Small Fonts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MS Sans Serif"/>
      <charset val="134"/>
    </font>
    <font>
      <b/>
      <sz val="15"/>
      <color theme="3"/>
      <name val="宋体"/>
      <charset val="134"/>
      <scheme val="minor"/>
    </font>
    <font>
      <sz val="11"/>
      <name val="黑体"/>
      <charset val="134"/>
    </font>
    <font>
      <sz val="7"/>
      <color theme="1"/>
      <name val="Times New Roman"/>
      <charset val="134"/>
    </font>
    <font>
      <sz val="7"/>
      <color theme="1"/>
      <name val="仿宋"/>
      <charset val="134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  <font>
      <sz val="9"/>
      <name val="方正书宋_GBK"/>
      <charset val="134"/>
    </font>
    <font>
      <sz val="10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119">
    <xf numFmtId="0" fontId="0" fillId="0" borderId="0"/>
    <xf numFmtId="181" fontId="18" fillId="0" borderId="1">
      <alignment vertical="center"/>
      <protection locked="0"/>
    </xf>
    <xf numFmtId="0" fontId="57" fillId="0" borderId="0">
      <protection locked="0"/>
    </xf>
    <xf numFmtId="0" fontId="76" fillId="0" borderId="0"/>
    <xf numFmtId="0" fontId="69" fillId="0" borderId="0"/>
    <xf numFmtId="0" fontId="53" fillId="0" borderId="0"/>
    <xf numFmtId="0" fontId="53" fillId="0" borderId="0" applyFont="0" applyFill="0" applyBorder="0" applyAlignment="0" applyProtection="0"/>
    <xf numFmtId="0" fontId="16" fillId="0" borderId="0"/>
    <xf numFmtId="0" fontId="53" fillId="0" borderId="0"/>
    <xf numFmtId="0" fontId="57" fillId="0" borderId="0">
      <protection locked="0"/>
    </xf>
    <xf numFmtId="0" fontId="58" fillId="50" borderId="0" applyNumberFormat="0" applyBorder="0" applyAlignment="0" applyProtection="0">
      <alignment vertical="center"/>
    </xf>
    <xf numFmtId="0" fontId="16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74" fillId="0" borderId="11" applyNumberFormat="0" applyFill="0" applyAlignment="0" applyProtection="0">
      <alignment vertical="center"/>
    </xf>
    <xf numFmtId="4" fontId="53" fillId="0" borderId="0" applyFont="0" applyFill="0" applyBorder="0" applyAlignment="0" applyProtection="0"/>
    <xf numFmtId="0" fontId="57" fillId="0" borderId="0">
      <protection locked="0"/>
    </xf>
    <xf numFmtId="0" fontId="54" fillId="28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9" fontId="53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center"/>
    </xf>
    <xf numFmtId="0" fontId="57" fillId="0" borderId="0">
      <protection locked="0"/>
    </xf>
    <xf numFmtId="0" fontId="76" fillId="0" borderId="0"/>
    <xf numFmtId="37" fontId="71" fillId="0" borderId="0"/>
    <xf numFmtId="0" fontId="62" fillId="43" borderId="0" applyNumberFormat="0" applyBorder="0" applyAlignment="0" applyProtection="0">
      <alignment vertical="center"/>
    </xf>
    <xf numFmtId="0" fontId="57" fillId="0" borderId="0">
      <protection locked="0"/>
    </xf>
    <xf numFmtId="0" fontId="62" fillId="32" borderId="0" applyNumberFormat="0" applyBorder="0" applyAlignment="0" applyProtection="0">
      <alignment vertical="center"/>
    </xf>
    <xf numFmtId="0" fontId="57" fillId="0" borderId="0">
      <protection locked="0"/>
    </xf>
    <xf numFmtId="0" fontId="62" fillId="27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7" fillId="0" borderId="0">
      <protection locked="0"/>
    </xf>
    <xf numFmtId="0" fontId="62" fillId="51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62" fillId="38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75" fillId="0" borderId="12" applyNumberFormat="0" applyFill="0" applyAlignment="0" applyProtection="0">
      <alignment vertical="center"/>
    </xf>
    <xf numFmtId="0" fontId="16" fillId="0" borderId="0"/>
    <xf numFmtId="0" fontId="58" fillId="26" borderId="0" applyNumberFormat="0" applyBorder="0" applyAlignment="0" applyProtection="0">
      <alignment vertical="center"/>
    </xf>
    <xf numFmtId="0" fontId="53" fillId="0" borderId="0" applyFont="0" applyFill="0" applyBorder="0" applyAlignment="0" applyProtection="0"/>
    <xf numFmtId="0" fontId="57" fillId="0" borderId="0">
      <protection locked="0"/>
    </xf>
    <xf numFmtId="0" fontId="53" fillId="0" borderId="0"/>
    <xf numFmtId="0" fontId="58" fillId="35" borderId="0" applyNumberFormat="0" applyBorder="0" applyAlignment="0" applyProtection="0">
      <alignment vertical="center"/>
    </xf>
    <xf numFmtId="0" fontId="57" fillId="0" borderId="0">
      <protection locked="0"/>
    </xf>
    <xf numFmtId="0" fontId="58" fillId="30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32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2" fillId="42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3" fillId="0" borderId="0"/>
    <xf numFmtId="0" fontId="65" fillId="26" borderId="0" applyNumberFormat="0" applyBorder="0" applyAlignment="0" applyProtection="0">
      <alignment vertical="center"/>
    </xf>
    <xf numFmtId="1" fontId="18" fillId="0" borderId="1">
      <alignment vertical="center"/>
      <protection locked="0"/>
    </xf>
    <xf numFmtId="0" fontId="58" fillId="24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58" fillId="23" borderId="0" applyNumberFormat="0" applyBorder="0" applyAlignment="0" applyProtection="0">
      <alignment vertical="center"/>
    </xf>
    <xf numFmtId="0" fontId="62" fillId="36" borderId="0" applyNumberFormat="0" applyBorder="0" applyAlignment="0" applyProtection="0">
      <alignment vertical="center"/>
    </xf>
    <xf numFmtId="0" fontId="52" fillId="47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7" fillId="0" borderId="0">
      <protection locked="0"/>
    </xf>
    <xf numFmtId="0" fontId="54" fillId="22" borderId="0" applyNumberFormat="0" applyBorder="0" applyAlignment="0" applyProtection="0">
      <alignment vertical="center"/>
    </xf>
    <xf numFmtId="0" fontId="64" fillId="20" borderId="10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7" fillId="0" borderId="0">
      <protection locked="0"/>
    </xf>
    <xf numFmtId="0" fontId="63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3" fillId="0" borderId="0"/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7" fillId="0" borderId="0">
      <protection locked="0"/>
    </xf>
    <xf numFmtId="0" fontId="54" fillId="17" borderId="0" applyNumberFormat="0" applyBorder="0" applyAlignment="0" applyProtection="0">
      <alignment vertical="center"/>
    </xf>
    <xf numFmtId="0" fontId="73" fillId="12" borderId="10" applyNumberFormat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7" fillId="0" borderId="0">
      <protection locked="0"/>
    </xf>
    <xf numFmtId="0" fontId="59" fillId="0" borderId="13" applyNumberFormat="0" applyFill="0" applyAlignment="0" applyProtection="0">
      <alignment vertical="center"/>
    </xf>
    <xf numFmtId="0" fontId="72" fillId="45" borderId="0" applyNumberFormat="0" applyBorder="0" applyAlignment="0" applyProtection="0">
      <alignment vertical="center"/>
    </xf>
    <xf numFmtId="0" fontId="61" fillId="12" borderId="9" applyNumberFormat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44" borderId="0" applyNumberFormat="0" applyBorder="0" applyAlignment="0" applyProtection="0">
      <alignment vertical="center"/>
    </xf>
    <xf numFmtId="0" fontId="68" fillId="37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0" fillId="11" borderId="8" applyNumberFormat="0" applyAlignment="0" applyProtection="0">
      <alignment vertical="center"/>
    </xf>
    <xf numFmtId="0" fontId="77" fillId="0" borderId="12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16" fillId="0" borderId="0"/>
    <xf numFmtId="0" fontId="59" fillId="0" borderId="0" applyNumberFormat="0" applyFill="0" applyBorder="0" applyAlignment="0" applyProtection="0">
      <alignment vertical="center"/>
    </xf>
    <xf numFmtId="0" fontId="57" fillId="0" borderId="0">
      <protection locked="0"/>
    </xf>
    <xf numFmtId="42" fontId="0" fillId="0" borderId="0" applyFont="0" applyFill="0" applyBorder="0" applyAlignment="0" applyProtection="0">
      <alignment vertical="center"/>
    </xf>
    <xf numFmtId="0" fontId="57" fillId="0" borderId="0">
      <protection locked="0"/>
    </xf>
    <xf numFmtId="0" fontId="18" fillId="0" borderId="1">
      <alignment horizontal="distributed" vertical="center" wrapText="1"/>
    </xf>
    <xf numFmtId="0" fontId="56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7" fillId="0" borderId="0">
      <protection locked="0"/>
    </xf>
    <xf numFmtId="0" fontId="52" fillId="5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3" fillId="0" borderId="0" applyFont="0" applyFill="0" applyBorder="0" applyAlignment="0" applyProtection="0"/>
    <xf numFmtId="0" fontId="54" fillId="46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58" fillId="8" borderId="0" applyNumberFormat="0" applyBorder="0" applyAlignment="0" applyProtection="0">
      <alignment vertical="center"/>
    </xf>
    <xf numFmtId="0" fontId="51" fillId="0" borderId="6" applyNumberFormat="0" applyFill="0" applyAlignment="0" applyProtection="0">
      <alignment vertical="center"/>
    </xf>
  </cellStyleXfs>
  <cellXfs count="239">
    <xf numFmtId="0" fontId="0" fillId="0" borderId="0" xfId="0"/>
    <xf numFmtId="0" fontId="1" fillId="0" borderId="0" xfId="108" applyFont="1" applyFill="1" applyAlignment="1">
      <alignment vertical="top"/>
      <protection locked="0"/>
    </xf>
    <xf numFmtId="0" fontId="1" fillId="0" borderId="0" xfId="108" applyFont="1" applyFill="1" applyAlignment="1">
      <alignment horizontal="left" vertical="center"/>
      <protection locked="0"/>
    </xf>
    <xf numFmtId="0" fontId="1" fillId="0" borderId="0" xfId="108" applyFont="1" applyFill="1" applyAlignment="1">
      <alignment vertical="center"/>
      <protection locked="0"/>
    </xf>
    <xf numFmtId="0" fontId="2" fillId="0" borderId="0" xfId="108" applyFont="1" applyFill="1" applyAlignment="1">
      <alignment vertical="center"/>
      <protection locked="0"/>
    </xf>
    <xf numFmtId="49" fontId="1" fillId="0" borderId="0" xfId="108" applyNumberFormat="1" applyFont="1" applyFill="1" applyAlignment="1">
      <alignment horizontal="left" vertical="top"/>
      <protection locked="0"/>
    </xf>
    <xf numFmtId="179" fontId="1" fillId="0" borderId="0" xfId="108" applyNumberFormat="1" applyFont="1" applyFill="1" applyAlignment="1">
      <alignment vertical="top"/>
      <protection locked="0"/>
    </xf>
    <xf numFmtId="0" fontId="2" fillId="0" borderId="0" xfId="108" applyFont="1" applyFill="1" applyAlignment="1">
      <alignment vertical="top"/>
      <protection locked="0"/>
    </xf>
    <xf numFmtId="0" fontId="1" fillId="0" borderId="0" xfId="7" applyFont="1" applyBorder="1" applyAlignment="1">
      <alignment horizontal="left" vertical="center"/>
    </xf>
    <xf numFmtId="0" fontId="3" fillId="0" borderId="0" xfId="108" applyFont="1" applyFill="1" applyAlignment="1">
      <alignment horizontal="center" vertical="top"/>
      <protection locked="0"/>
    </xf>
    <xf numFmtId="0" fontId="4" fillId="0" borderId="0" xfId="108" applyFont="1" applyFill="1" applyAlignment="1">
      <alignment horizontal="center" vertical="top"/>
      <protection locked="0"/>
    </xf>
    <xf numFmtId="179" fontId="4" fillId="0" borderId="0" xfId="108" applyNumberFormat="1" applyFont="1" applyFill="1" applyAlignment="1">
      <alignment horizontal="center" vertical="top"/>
      <protection locked="0"/>
    </xf>
    <xf numFmtId="179" fontId="1" fillId="0" borderId="0" xfId="108" applyNumberFormat="1" applyFont="1" applyFill="1" applyAlignment="1">
      <alignment horizontal="right" vertical="center"/>
      <protection locked="0"/>
    </xf>
    <xf numFmtId="49" fontId="5" fillId="0" borderId="1" xfId="108" applyNumberFormat="1" applyFont="1" applyFill="1" applyBorder="1" applyAlignment="1">
      <alignment horizontal="center" vertical="center"/>
      <protection locked="0"/>
    </xf>
    <xf numFmtId="0" fontId="5" fillId="0" borderId="1" xfId="108" applyFont="1" applyFill="1" applyBorder="1" applyAlignment="1">
      <alignment horizontal="center" vertical="center"/>
      <protection locked="0"/>
    </xf>
    <xf numFmtId="179" fontId="5" fillId="0" borderId="1" xfId="108" applyNumberFormat="1" applyFont="1" applyFill="1" applyBorder="1" applyAlignment="1">
      <alignment horizontal="center" vertical="center"/>
      <protection locked="0"/>
    </xf>
    <xf numFmtId="49" fontId="6" fillId="0" borderId="1" xfId="108" applyNumberFormat="1" applyFont="1" applyFill="1" applyBorder="1" applyAlignment="1">
      <alignment horizontal="left" vertical="center"/>
      <protection locked="0"/>
    </xf>
    <xf numFmtId="0" fontId="6" fillId="0" borderId="1" xfId="108" applyFont="1" applyFill="1" applyBorder="1" applyAlignment="1">
      <alignment horizontal="left" vertical="center"/>
      <protection locked="0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justify" vertical="center"/>
    </xf>
    <xf numFmtId="0" fontId="9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" fillId="0" borderId="0" xfId="11" applyFont="1" applyFill="1" applyAlignment="1">
      <alignment vertical="center"/>
    </xf>
    <xf numFmtId="0" fontId="5" fillId="0" borderId="0" xfId="11" applyFont="1" applyFill="1" applyAlignment="1">
      <alignment vertical="center"/>
    </xf>
    <xf numFmtId="0" fontId="6" fillId="0" borderId="0" xfId="11" applyFont="1" applyFill="1" applyAlignment="1">
      <alignment vertical="center"/>
    </xf>
    <xf numFmtId="0" fontId="11" fillId="0" borderId="0" xfId="11" applyFont="1" applyFill="1" applyAlignment="1">
      <alignment vertical="center"/>
    </xf>
    <xf numFmtId="0" fontId="12" fillId="0" borderId="0" xfId="11" applyFont="1" applyFill="1" applyAlignment="1">
      <alignment vertical="center"/>
    </xf>
    <xf numFmtId="179" fontId="12" fillId="0" borderId="0" xfId="11" applyNumberFormat="1" applyFont="1" applyFill="1" applyAlignment="1">
      <alignment vertical="center"/>
    </xf>
    <xf numFmtId="0" fontId="3" fillId="0" borderId="0" xfId="11" applyFont="1" applyFill="1" applyAlignment="1">
      <alignment horizontal="center" vertical="center"/>
    </xf>
    <xf numFmtId="0" fontId="4" fillId="0" borderId="0" xfId="11" applyFont="1" applyFill="1" applyAlignment="1">
      <alignment horizontal="center" vertical="center"/>
    </xf>
    <xf numFmtId="179" fontId="1" fillId="0" borderId="0" xfId="11" applyNumberFormat="1" applyFont="1" applyFill="1" applyAlignment="1">
      <alignment horizontal="right" vertical="center"/>
    </xf>
    <xf numFmtId="0" fontId="5" fillId="0" borderId="1" xfId="11" applyFont="1" applyFill="1" applyBorder="1" applyAlignment="1">
      <alignment horizontal="center" vertical="center"/>
    </xf>
    <xf numFmtId="179" fontId="5" fillId="0" borderId="1" xfId="11" applyNumberFormat="1" applyFont="1" applyFill="1" applyBorder="1" applyAlignment="1">
      <alignment horizontal="center" vertical="center"/>
    </xf>
    <xf numFmtId="0" fontId="6" fillId="0" borderId="1" xfId="11" applyFont="1" applyFill="1" applyBorder="1" applyAlignment="1">
      <alignment horizontal="left" vertical="center"/>
    </xf>
    <xf numFmtId="0" fontId="6" fillId="0" borderId="1" xfId="11" applyFont="1" applyFill="1" applyBorder="1" applyAlignment="1">
      <alignment vertical="center"/>
    </xf>
    <xf numFmtId="180" fontId="6" fillId="0" borderId="1" xfId="11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49" fontId="8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180" fontId="11" fillId="0" borderId="1" xfId="11" applyNumberFormat="1" applyFont="1" applyFill="1" applyBorder="1" applyAlignment="1">
      <alignment horizontal="right" vertical="center"/>
    </xf>
    <xf numFmtId="49" fontId="7" fillId="0" borderId="1" xfId="0" applyNumberFormat="1" applyFont="1" applyBorder="1" applyAlignment="1">
      <alignment horizontal="left" vertical="center"/>
    </xf>
    <xf numFmtId="0" fontId="1" fillId="0" borderId="0" xfId="8" applyFont="1" applyAlignment="1">
      <alignment wrapText="1"/>
    </xf>
    <xf numFmtId="0" fontId="13" fillId="0" borderId="0" xfId="8" applyFont="1" applyAlignment="1">
      <alignment horizontal="center" vertical="center" wrapText="1"/>
    </xf>
    <xf numFmtId="0" fontId="5" fillId="0" borderId="0" xfId="8" applyFont="1" applyAlignment="1">
      <alignment horizontal="center" vertical="center" wrapText="1"/>
    </xf>
    <xf numFmtId="0" fontId="5" fillId="0" borderId="0" xfId="8" applyFont="1" applyAlignment="1">
      <alignment wrapText="1"/>
    </xf>
    <xf numFmtId="0" fontId="12" fillId="0" borderId="0" xfId="8" applyFont="1" applyAlignment="1">
      <alignment wrapText="1"/>
    </xf>
    <xf numFmtId="0" fontId="1" fillId="0" borderId="0" xfId="7" applyFont="1" applyBorder="1" applyAlignment="1">
      <alignment horizontal="left" vertical="center" wrapText="1"/>
    </xf>
    <xf numFmtId="0" fontId="14" fillId="0" borderId="0" xfId="7" applyFont="1" applyBorder="1" applyAlignment="1">
      <alignment horizontal="left" vertical="center" wrapText="1"/>
    </xf>
    <xf numFmtId="49" fontId="3" fillId="0" borderId="0" xfId="8" applyNumberFormat="1" applyFont="1" applyAlignment="1">
      <alignment horizontal="centerContinuous" vertical="center" wrapText="1"/>
    </xf>
    <xf numFmtId="49" fontId="4" fillId="0" borderId="0" xfId="8" applyNumberFormat="1" applyFont="1" applyAlignment="1">
      <alignment horizontal="centerContinuous" vertical="center" wrapText="1"/>
    </xf>
    <xf numFmtId="0" fontId="5" fillId="0" borderId="0" xfId="8" applyFont="1" applyAlignment="1">
      <alignment horizontal="center" wrapText="1"/>
    </xf>
    <xf numFmtId="179" fontId="15" fillId="0" borderId="0" xfId="108" applyNumberFormat="1" applyFont="1" applyFill="1" applyAlignment="1">
      <alignment horizontal="right" vertical="top"/>
      <protection locked="0"/>
    </xf>
    <xf numFmtId="0" fontId="13" fillId="0" borderId="1" xfId="8" applyFont="1" applyBorder="1" applyAlignment="1">
      <alignment horizontal="center" vertical="center" wrapText="1"/>
    </xf>
    <xf numFmtId="1" fontId="13" fillId="0" borderId="1" xfId="8" applyNumberFormat="1" applyFont="1" applyBorder="1" applyAlignment="1" applyProtection="1">
      <alignment horizontal="center" vertical="center" wrapText="1"/>
      <protection locked="0"/>
    </xf>
    <xf numFmtId="0" fontId="13" fillId="0" borderId="0" xfId="8" applyFont="1" applyBorder="1" applyAlignment="1">
      <alignment horizontal="center" vertical="center" wrapText="1"/>
    </xf>
    <xf numFmtId="178" fontId="1" fillId="0" borderId="1" xfId="8" applyNumberFormat="1" applyFont="1" applyFill="1" applyBorder="1" applyAlignment="1">
      <alignment horizontal="right" vertical="center" wrapText="1"/>
    </xf>
    <xf numFmtId="0" fontId="5" fillId="0" borderId="0" xfId="8" applyFont="1" applyBorder="1" applyAlignment="1">
      <alignment horizontal="center" vertical="center" wrapText="1"/>
    </xf>
    <xf numFmtId="0" fontId="1" fillId="0" borderId="0" xfId="8" applyFont="1" applyBorder="1" applyAlignment="1">
      <alignment wrapText="1"/>
    </xf>
    <xf numFmtId="0" fontId="5" fillId="0" borderId="1" xfId="8" applyFont="1" applyBorder="1" applyAlignment="1">
      <alignment horizontal="center" vertical="center" wrapText="1"/>
    </xf>
    <xf numFmtId="178" fontId="1" fillId="0" borderId="1" xfId="8" applyNumberFormat="1" applyFont="1" applyBorder="1" applyAlignment="1">
      <alignment horizontal="right" vertical="center" wrapText="1"/>
    </xf>
    <xf numFmtId="0" fontId="5" fillId="0" borderId="0" xfId="8" applyFont="1" applyBorder="1" applyAlignment="1">
      <alignment wrapText="1"/>
    </xf>
    <xf numFmtId="0" fontId="16" fillId="0" borderId="0" xfId="8" applyFont="1" applyAlignment="1">
      <alignment wrapText="1"/>
    </xf>
    <xf numFmtId="0" fontId="17" fillId="0" borderId="0" xfId="108" applyFont="1" applyFill="1" applyAlignment="1">
      <alignment vertical="top"/>
      <protection locked="0"/>
    </xf>
    <xf numFmtId="49" fontId="2" fillId="0" borderId="0" xfId="11" applyNumberFormat="1" applyFont="1" applyFill="1"/>
    <xf numFmtId="2" fontId="2" fillId="0" borderId="0" xfId="11" applyNumberFormat="1" applyFont="1" applyFill="1"/>
    <xf numFmtId="179" fontId="2" fillId="0" borderId="0" xfId="108" applyNumberFormat="1" applyFont="1" applyFill="1" applyAlignment="1">
      <alignment vertical="top"/>
      <protection locked="0"/>
    </xf>
    <xf numFmtId="0" fontId="3" fillId="0" borderId="0" xfId="108" applyFont="1" applyFill="1" applyAlignment="1">
      <alignment horizontal="center" vertical="center" wrapText="1"/>
      <protection locked="0"/>
    </xf>
    <xf numFmtId="0" fontId="4" fillId="0" borderId="0" xfId="108" applyFont="1" applyFill="1" applyAlignment="1">
      <alignment horizontal="center" vertical="center"/>
      <protection locked="0"/>
    </xf>
    <xf numFmtId="49" fontId="13" fillId="0" borderId="1" xfId="108" applyNumberFormat="1" applyFont="1" applyFill="1" applyBorder="1" applyAlignment="1">
      <alignment horizontal="center" vertical="center"/>
      <protection locked="0"/>
    </xf>
    <xf numFmtId="0" fontId="5" fillId="0" borderId="0" xfId="108" applyFont="1" applyFill="1" applyAlignment="1">
      <alignment vertical="top"/>
      <protection locked="0"/>
    </xf>
    <xf numFmtId="49" fontId="1" fillId="0" borderId="1" xfId="108" applyNumberFormat="1" applyFont="1" applyFill="1" applyBorder="1" applyAlignment="1">
      <alignment horizontal="center" vertical="center"/>
      <protection locked="0"/>
    </xf>
    <xf numFmtId="49" fontId="1" fillId="0" borderId="1" xfId="108" applyNumberFormat="1" applyFont="1" applyFill="1" applyBorder="1" applyAlignment="1">
      <alignment horizontal="left" vertical="center"/>
      <protection locked="0"/>
    </xf>
    <xf numFmtId="178" fontId="1" fillId="0" borderId="0" xfId="108" applyNumberFormat="1" applyFont="1" applyFill="1" applyAlignment="1">
      <alignment vertical="top"/>
      <protection locked="0"/>
    </xf>
    <xf numFmtId="177" fontId="2" fillId="0" borderId="0" xfId="108" applyNumberFormat="1" applyFont="1" applyFill="1" applyAlignment="1">
      <alignment vertical="top"/>
      <protection locked="0"/>
    </xf>
    <xf numFmtId="49" fontId="1" fillId="0" borderId="1" xfId="108" applyNumberFormat="1" applyFont="1" applyFill="1" applyBorder="1" applyAlignment="1">
      <alignment horizontal="left" vertical="center" indent="1"/>
      <protection locked="0"/>
    </xf>
    <xf numFmtId="178" fontId="2" fillId="0" borderId="0" xfId="108" applyNumberFormat="1" applyFont="1" applyFill="1" applyAlignment="1">
      <alignment vertical="top"/>
      <protection locked="0"/>
    </xf>
    <xf numFmtId="49" fontId="18" fillId="0" borderId="0" xfId="108" applyNumberFormat="1" applyFont="1" applyFill="1" applyAlignment="1">
      <alignment horizontal="left" vertical="top"/>
      <protection locked="0"/>
    </xf>
    <xf numFmtId="0" fontId="17" fillId="0" borderId="0" xfId="11" applyFont="1" applyFill="1" applyAlignment="1">
      <alignment vertical="center" wrapText="1"/>
    </xf>
    <xf numFmtId="0" fontId="2" fillId="0" borderId="0" xfId="11" applyFont="1" applyFill="1" applyAlignment="1">
      <alignment vertical="center" wrapText="1"/>
    </xf>
    <xf numFmtId="179" fontId="17" fillId="0" borderId="0" xfId="108" applyNumberFormat="1" applyFont="1" applyFill="1" applyAlignment="1">
      <alignment vertical="top"/>
      <protection locked="0"/>
    </xf>
    <xf numFmtId="0" fontId="17" fillId="0" borderId="0" xfId="11" applyFont="1" applyFill="1" applyAlignment="1">
      <alignment horizontal="center" vertical="center" wrapText="1"/>
    </xf>
    <xf numFmtId="0" fontId="2" fillId="0" borderId="0" xfId="11" applyFont="1" applyFill="1" applyAlignment="1">
      <alignment horizontal="center" vertical="center" wrapText="1"/>
    </xf>
    <xf numFmtId="49" fontId="2" fillId="0" borderId="0" xfId="11" applyNumberFormat="1" applyFont="1" applyFill="1" applyAlignment="1" applyProtection="1">
      <alignment vertical="center"/>
      <protection locked="0"/>
    </xf>
    <xf numFmtId="2" fontId="2" fillId="0" borderId="0" xfId="11" applyNumberFormat="1" applyFont="1" applyFill="1" applyAlignment="1" applyProtection="1">
      <alignment vertical="center"/>
      <protection locked="0"/>
    </xf>
    <xf numFmtId="178" fontId="1" fillId="0" borderId="1" xfId="108" applyNumberFormat="1" applyFont="1" applyFill="1" applyBorder="1" applyAlignment="1">
      <alignment vertical="center"/>
      <protection locked="0"/>
    </xf>
    <xf numFmtId="49" fontId="2" fillId="0" borderId="0" xfId="108" applyNumberFormat="1" applyFont="1" applyFill="1" applyAlignment="1">
      <alignment horizontal="left" vertical="top" indent="1"/>
      <protection locked="0"/>
    </xf>
    <xf numFmtId="49" fontId="2" fillId="0" borderId="0" xfId="108" applyNumberFormat="1" applyFont="1" applyFill="1" applyAlignment="1">
      <alignment horizontal="left" vertical="top" indent="2"/>
      <protection locked="0"/>
    </xf>
    <xf numFmtId="49" fontId="5" fillId="0" borderId="1" xfId="108" applyNumberFormat="1" applyFont="1" applyFill="1" applyBorder="1" applyAlignment="1">
      <alignment horizontal="left" vertical="center"/>
      <protection locked="0"/>
    </xf>
    <xf numFmtId="0" fontId="5" fillId="0" borderId="1" xfId="108" applyFont="1" applyFill="1" applyBorder="1" applyAlignment="1">
      <alignment horizontal="left" vertical="center"/>
      <protection locked="0"/>
    </xf>
    <xf numFmtId="177" fontId="1" fillId="0" borderId="1" xfId="108" applyNumberFormat="1" applyFont="1" applyFill="1" applyBorder="1" applyAlignment="1">
      <alignment horizontal="right" vertical="center"/>
      <protection locked="0"/>
    </xf>
    <xf numFmtId="49" fontId="5" fillId="0" borderId="1" xfId="108" applyNumberFormat="1" applyFont="1" applyFill="1" applyBorder="1" applyAlignment="1">
      <alignment horizontal="left" vertical="center" indent="1"/>
      <protection locked="0"/>
    </xf>
    <xf numFmtId="49" fontId="19" fillId="0" borderId="1" xfId="108" applyNumberFormat="1" applyFont="1" applyFill="1" applyBorder="1" applyAlignment="1">
      <alignment horizontal="left" vertical="center" wrapText="1" indent="1"/>
      <protection locked="0"/>
    </xf>
    <xf numFmtId="49" fontId="1" fillId="0" borderId="0" xfId="108" applyNumberFormat="1" applyFont="1" applyFill="1" applyAlignment="1">
      <alignment horizontal="left" vertical="top" indent="1"/>
      <protection locked="0"/>
    </xf>
    <xf numFmtId="49" fontId="1" fillId="0" borderId="0" xfId="108" applyNumberFormat="1" applyFont="1" applyFill="1" applyAlignment="1">
      <alignment horizontal="left" vertical="top" indent="2"/>
      <protection locked="0"/>
    </xf>
    <xf numFmtId="0" fontId="1" fillId="0" borderId="1" xfId="108" applyFont="1" applyFill="1" applyBorder="1" applyAlignment="1">
      <alignment horizontal="left" vertical="center" indent="2"/>
      <protection locked="0"/>
    </xf>
    <xf numFmtId="176" fontId="1" fillId="0" borderId="0" xfId="108" applyNumberFormat="1" applyFont="1" applyFill="1" applyAlignment="1">
      <alignment vertical="top"/>
      <protection locked="0"/>
    </xf>
    <xf numFmtId="49" fontId="1" fillId="0" borderId="1" xfId="108" applyNumberFormat="1" applyFont="1" applyFill="1" applyBorder="1" applyAlignment="1">
      <alignment horizontal="left" vertical="center" indent="2"/>
      <protection locked="0"/>
    </xf>
    <xf numFmtId="0" fontId="5" fillId="0" borderId="2" xfId="108" applyFont="1" applyFill="1" applyBorder="1" applyAlignment="1">
      <alignment horizontal="center" vertical="center"/>
      <protection locked="0"/>
    </xf>
    <xf numFmtId="0" fontId="5" fillId="0" borderId="3" xfId="108" applyFont="1" applyFill="1" applyBorder="1" applyAlignment="1">
      <alignment horizontal="center" vertical="center"/>
      <protection locked="0"/>
    </xf>
    <xf numFmtId="177" fontId="5" fillId="0" borderId="1" xfId="108" applyNumberFormat="1" applyFont="1" applyFill="1" applyBorder="1" applyAlignment="1">
      <alignment horizontal="right" vertical="center"/>
      <protection locked="0"/>
    </xf>
    <xf numFmtId="49" fontId="2" fillId="0" borderId="0" xfId="11" applyNumberFormat="1" applyFont="1" applyFill="1" applyAlignment="1">
      <alignment horizontal="left" indent="1"/>
    </xf>
    <xf numFmtId="49" fontId="2" fillId="0" borderId="0" xfId="11" applyNumberFormat="1" applyFont="1" applyFill="1" applyAlignment="1">
      <alignment horizontal="left" indent="2"/>
    </xf>
    <xf numFmtId="176" fontId="2" fillId="0" borderId="0" xfId="108" applyNumberFormat="1" applyFont="1" applyFill="1" applyAlignment="1">
      <alignment vertical="top"/>
      <protection locked="0"/>
    </xf>
    <xf numFmtId="49" fontId="2" fillId="0" borderId="0" xfId="11" applyNumberFormat="1" applyFont="1" applyFill="1" applyAlignment="1" applyProtection="1">
      <alignment horizontal="left" vertical="center" indent="1"/>
      <protection locked="0"/>
    </xf>
    <xf numFmtId="49" fontId="2" fillId="0" borderId="0" xfId="11" applyNumberFormat="1" applyFont="1" applyFill="1" applyAlignment="1" applyProtection="1">
      <alignment horizontal="left" vertical="center" indent="2"/>
      <protection locked="0"/>
    </xf>
    <xf numFmtId="178" fontId="5" fillId="0" borderId="1" xfId="108" applyNumberFormat="1" applyFont="1" applyFill="1" applyBorder="1" applyAlignment="1">
      <alignment vertical="center"/>
      <protection locked="0"/>
    </xf>
    <xf numFmtId="49" fontId="19" fillId="0" borderId="1" xfId="108" applyNumberFormat="1" applyFont="1" applyFill="1" applyBorder="1" applyAlignment="1">
      <alignment horizontal="left" vertical="center"/>
      <protection locked="0"/>
    </xf>
    <xf numFmtId="49" fontId="20" fillId="0" borderId="1" xfId="108" applyNumberFormat="1" applyFont="1" applyFill="1" applyBorder="1" applyAlignment="1">
      <alignment horizontal="left" vertical="center"/>
      <protection locked="0"/>
    </xf>
    <xf numFmtId="177" fontId="1" fillId="0" borderId="0" xfId="108" applyNumberFormat="1" applyFont="1" applyFill="1" applyAlignment="1">
      <alignment vertical="top"/>
      <protection locked="0"/>
    </xf>
    <xf numFmtId="49" fontId="20" fillId="0" borderId="1" xfId="108" applyNumberFormat="1" applyFont="1" applyFill="1" applyBorder="1" applyAlignment="1">
      <alignment horizontal="left" vertical="center" indent="1"/>
      <protection locked="0"/>
    </xf>
    <xf numFmtId="0" fontId="19" fillId="0" borderId="2" xfId="108" applyFont="1" applyFill="1" applyBorder="1" applyAlignment="1">
      <alignment horizontal="center" vertical="center"/>
      <protection locked="0"/>
    </xf>
    <xf numFmtId="0" fontId="1" fillId="0" borderId="0" xfId="11" applyFont="1" applyFill="1" applyAlignment="1">
      <alignment vertical="center" wrapText="1"/>
    </xf>
    <xf numFmtId="49" fontId="1" fillId="0" borderId="0" xfId="11" applyNumberFormat="1" applyFont="1" applyFill="1" applyAlignment="1">
      <alignment horizontal="left"/>
    </xf>
    <xf numFmtId="49" fontId="1" fillId="0" borderId="0" xfId="11" applyNumberFormat="1" applyFont="1" applyFill="1"/>
    <xf numFmtId="2" fontId="1" fillId="0" borderId="0" xfId="11" applyNumberFormat="1" applyFont="1" applyFill="1"/>
    <xf numFmtId="0" fontId="1" fillId="0" borderId="0" xfId="11" applyFont="1" applyFill="1" applyAlignment="1">
      <alignment horizontal="center" vertical="center" wrapText="1"/>
    </xf>
    <xf numFmtId="49" fontId="1" fillId="0" borderId="0" xfId="11" applyNumberFormat="1" applyFont="1" applyFill="1" applyAlignment="1" applyProtection="1">
      <alignment horizontal="left" vertical="center"/>
      <protection locked="0"/>
    </xf>
    <xf numFmtId="49" fontId="1" fillId="0" borderId="0" xfId="11" applyNumberFormat="1" applyFont="1" applyFill="1" applyAlignment="1" applyProtection="1">
      <alignment vertical="center"/>
      <protection locked="0"/>
    </xf>
    <xf numFmtId="2" fontId="1" fillId="0" borderId="0" xfId="11" applyNumberFormat="1" applyFont="1" applyFill="1" applyAlignment="1" applyProtection="1">
      <alignment vertical="center"/>
      <protection locked="0"/>
    </xf>
    <xf numFmtId="0" fontId="13" fillId="0" borderId="0" xfId="11" applyFont="1" applyFill="1" applyAlignment="1">
      <alignment vertical="center"/>
    </xf>
    <xf numFmtId="49" fontId="1" fillId="0" borderId="0" xfId="11" applyNumberFormat="1" applyFont="1" applyFill="1" applyAlignment="1">
      <alignment horizontal="left" vertical="center" indent="1"/>
    </xf>
    <xf numFmtId="0" fontId="13" fillId="0" borderId="1" xfId="11" applyFont="1" applyFill="1" applyBorder="1" applyAlignment="1">
      <alignment horizontal="center" vertical="center"/>
    </xf>
    <xf numFmtId="179" fontId="13" fillId="0" borderId="1" xfId="11" applyNumberFormat="1" applyFont="1" applyFill="1" applyBorder="1" applyAlignment="1">
      <alignment horizontal="center" vertical="center"/>
    </xf>
    <xf numFmtId="49" fontId="20" fillId="0" borderId="1" xfId="11" applyNumberFormat="1" applyFont="1" applyFill="1" applyBorder="1" applyAlignment="1">
      <alignment horizontal="left" vertical="center"/>
    </xf>
    <xf numFmtId="49" fontId="1" fillId="0" borderId="1" xfId="11" applyNumberFormat="1" applyFont="1" applyFill="1" applyBorder="1" applyAlignment="1">
      <alignment horizontal="left" vertical="center" indent="1"/>
    </xf>
    <xf numFmtId="49" fontId="20" fillId="0" borderId="1" xfId="11" applyNumberFormat="1" applyFont="1" applyFill="1" applyBorder="1" applyAlignment="1">
      <alignment horizontal="left" vertical="center" indent="1"/>
    </xf>
    <xf numFmtId="179" fontId="5" fillId="0" borderId="1" xfId="11" applyNumberFormat="1" applyFont="1" applyFill="1" applyBorder="1" applyAlignment="1">
      <alignment horizontal="right" vertical="center"/>
    </xf>
    <xf numFmtId="0" fontId="16" fillId="0" borderId="0" xfId="11" applyFont="1" applyFill="1" applyAlignment="1">
      <alignment vertical="center"/>
    </xf>
    <xf numFmtId="49" fontId="18" fillId="0" borderId="1" xfId="0" applyNumberFormat="1" applyFont="1" applyBorder="1" applyAlignment="1" applyProtection="1">
      <alignment vertical="center"/>
      <protection locked="0"/>
    </xf>
    <xf numFmtId="2" fontId="18" fillId="0" borderId="1" xfId="0" applyNumberFormat="1" applyFont="1" applyBorder="1" applyAlignment="1" applyProtection="1">
      <alignment vertical="center"/>
      <protection locked="0"/>
    </xf>
    <xf numFmtId="49" fontId="20" fillId="0" borderId="1" xfId="108" applyNumberFormat="1" applyFont="1" applyFill="1" applyBorder="1" applyAlignment="1">
      <alignment horizontal="center" vertical="center"/>
      <protection locked="0"/>
    </xf>
    <xf numFmtId="0" fontId="21" fillId="0" borderId="0" xfId="108" applyFont="1" applyFill="1" applyAlignment="1">
      <alignment vertical="top"/>
      <protection locked="0"/>
    </xf>
    <xf numFmtId="0" fontId="22" fillId="0" borderId="0" xfId="108" applyFont="1" applyFill="1" applyAlignment="1">
      <alignment vertical="top"/>
      <protection locked="0"/>
    </xf>
    <xf numFmtId="179" fontId="1" fillId="0" borderId="0" xfId="108" applyNumberFormat="1" applyFont="1" applyFill="1" applyAlignment="1">
      <alignment horizontal="right" vertical="top"/>
      <protection locked="0"/>
    </xf>
    <xf numFmtId="0" fontId="13" fillId="0" borderId="1" xfId="108" applyFont="1" applyFill="1" applyBorder="1" applyAlignment="1">
      <alignment horizontal="center" vertical="center"/>
      <protection locked="0"/>
    </xf>
    <xf numFmtId="179" fontId="13" fillId="0" borderId="1" xfId="108" applyNumberFormat="1" applyFont="1" applyFill="1" applyBorder="1" applyAlignment="1">
      <alignment horizontal="center" vertical="center"/>
      <protection locked="0"/>
    </xf>
    <xf numFmtId="49" fontId="23" fillId="0" borderId="1" xfId="98" applyNumberFormat="1" applyFont="1" applyFill="1" applyBorder="1" applyAlignment="1" applyProtection="1">
      <alignment horizontal="left" vertical="center"/>
      <protection locked="0"/>
    </xf>
    <xf numFmtId="49" fontId="23" fillId="0" borderId="1" xfId="98" applyNumberFormat="1" applyFont="1" applyFill="1" applyBorder="1" applyAlignment="1" applyProtection="1">
      <alignment horizontal="center" vertical="center"/>
      <protection locked="0"/>
    </xf>
    <xf numFmtId="0" fontId="23" fillId="0" borderId="1" xfId="98" applyNumberFormat="1" applyFont="1" applyFill="1" applyBorder="1" applyAlignment="1" applyProtection="1">
      <alignment vertical="center"/>
      <protection locked="0"/>
    </xf>
    <xf numFmtId="49" fontId="24" fillId="0" borderId="1" xfId="98" applyNumberFormat="1" applyFont="1" applyFill="1" applyBorder="1" applyAlignment="1" applyProtection="1">
      <alignment horizontal="left" vertical="center"/>
      <protection locked="0"/>
    </xf>
    <xf numFmtId="0" fontId="24" fillId="0" borderId="1" xfId="98" applyNumberFormat="1" applyFont="1" applyFill="1" applyBorder="1" applyAlignment="1" applyProtection="1">
      <alignment vertical="center"/>
      <protection locked="0"/>
    </xf>
    <xf numFmtId="178" fontId="22" fillId="0" borderId="0" xfId="108" applyNumberFormat="1" applyFont="1" applyFill="1" applyAlignment="1">
      <alignment vertical="top"/>
      <protection locked="0"/>
    </xf>
    <xf numFmtId="49" fontId="25" fillId="0" borderId="1" xfId="98" applyNumberFormat="1" applyFont="1" applyFill="1" applyBorder="1" applyAlignment="1" applyProtection="1">
      <alignment horizontal="left" vertical="center"/>
      <protection locked="0"/>
    </xf>
    <xf numFmtId="0" fontId="25" fillId="0" borderId="1" xfId="98" applyNumberFormat="1" applyFont="1" applyFill="1" applyBorder="1" applyAlignment="1" applyProtection="1">
      <alignment vertical="center"/>
      <protection locked="0"/>
    </xf>
    <xf numFmtId="49" fontId="24" fillId="0" borderId="1" xfId="98" applyNumberFormat="1" applyFont="1" applyFill="1" applyBorder="1" applyAlignment="1" applyProtection="1">
      <alignment vertical="center"/>
      <protection locked="0"/>
    </xf>
    <xf numFmtId="49" fontId="25" fillId="0" borderId="1" xfId="98" applyNumberFormat="1" applyFont="1" applyFill="1" applyBorder="1" applyAlignment="1" applyProtection="1">
      <alignment vertical="center"/>
      <protection locked="0"/>
    </xf>
    <xf numFmtId="0" fontId="21" fillId="0" borderId="0" xfId="11" applyFont="1" applyFill="1" applyAlignment="1">
      <alignment vertical="center" wrapText="1"/>
    </xf>
    <xf numFmtId="49" fontId="22" fillId="0" borderId="0" xfId="11" applyNumberFormat="1" applyFont="1" applyFill="1"/>
    <xf numFmtId="0" fontId="22" fillId="0" borderId="0" xfId="11" applyFont="1" applyFill="1" applyAlignment="1">
      <alignment vertical="center" wrapText="1"/>
    </xf>
    <xf numFmtId="179" fontId="21" fillId="0" borderId="0" xfId="108" applyNumberFormat="1" applyFont="1" applyFill="1" applyAlignment="1">
      <alignment vertical="top"/>
      <protection locked="0"/>
    </xf>
    <xf numFmtId="2" fontId="22" fillId="0" borderId="0" xfId="11" applyNumberFormat="1" applyFont="1" applyFill="1"/>
    <xf numFmtId="179" fontId="22" fillId="0" borderId="0" xfId="108" applyNumberFormat="1" applyFont="1" applyFill="1" applyAlignment="1">
      <alignment vertical="top"/>
      <protection locked="0"/>
    </xf>
    <xf numFmtId="0" fontId="21" fillId="0" borderId="0" xfId="11" applyFont="1" applyFill="1" applyAlignment="1">
      <alignment horizontal="center" vertical="center" wrapText="1"/>
    </xf>
    <xf numFmtId="0" fontId="22" fillId="0" borderId="0" xfId="11" applyFont="1" applyFill="1" applyAlignment="1">
      <alignment horizontal="center" vertical="center" wrapText="1"/>
    </xf>
    <xf numFmtId="49" fontId="22" fillId="0" borderId="0" xfId="11" applyNumberFormat="1" applyFont="1" applyFill="1" applyAlignment="1" applyProtection="1">
      <alignment vertical="center"/>
      <protection locked="0"/>
    </xf>
    <xf numFmtId="2" fontId="22" fillId="0" borderId="0" xfId="11" applyNumberFormat="1" applyFont="1" applyFill="1" applyAlignment="1" applyProtection="1">
      <alignment vertical="center"/>
      <protection locked="0"/>
    </xf>
    <xf numFmtId="178" fontId="26" fillId="0" borderId="1" xfId="108" applyNumberFormat="1" applyFont="1" applyFill="1" applyBorder="1" applyAlignment="1">
      <alignment vertical="center"/>
      <protection locked="0"/>
    </xf>
    <xf numFmtId="179" fontId="27" fillId="0" borderId="1" xfId="108" applyNumberFormat="1" applyFont="1" applyFill="1" applyBorder="1" applyAlignment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vertical="center"/>
      <protection locked="0"/>
    </xf>
    <xf numFmtId="0" fontId="11" fillId="0" borderId="1" xfId="0" applyNumberFormat="1" applyFont="1" applyBorder="1" applyAlignment="1" applyProtection="1">
      <alignment vertical="center"/>
      <protection locked="0"/>
    </xf>
    <xf numFmtId="2" fontId="11" fillId="0" borderId="1" xfId="0" applyNumberFormat="1" applyFont="1" applyBorder="1" applyAlignment="1" applyProtection="1">
      <alignment vertical="center"/>
      <protection locked="0"/>
    </xf>
    <xf numFmtId="0" fontId="6" fillId="0" borderId="1" xfId="0" applyNumberFormat="1" applyFont="1" applyBorder="1" applyAlignment="1" applyProtection="1">
      <alignment vertical="center"/>
      <protection locked="0"/>
    </xf>
    <xf numFmtId="0" fontId="28" fillId="0" borderId="1" xfId="11" applyFont="1" applyFill="1" applyBorder="1" applyAlignment="1">
      <alignment horizontal="left" vertical="center"/>
    </xf>
    <xf numFmtId="179" fontId="29" fillId="0" borderId="3" xfId="11" applyNumberFormat="1" applyFont="1" applyFill="1" applyBorder="1" applyAlignment="1">
      <alignment horizontal="right" vertical="center"/>
    </xf>
    <xf numFmtId="3" fontId="30" fillId="0" borderId="1" xfId="0" applyNumberFormat="1" applyFont="1" applyBorder="1" applyAlignment="1">
      <alignment horizontal="left" vertical="center" wrapText="1"/>
    </xf>
    <xf numFmtId="0" fontId="30" fillId="0" borderId="3" xfId="0" applyFont="1" applyBorder="1" applyAlignment="1">
      <alignment horizontal="right" vertical="center"/>
    </xf>
    <xf numFmtId="3" fontId="30" fillId="0" borderId="4" xfId="0" applyNumberFormat="1" applyFont="1" applyBorder="1" applyAlignment="1">
      <alignment horizontal="left" vertical="center" wrapText="1"/>
    </xf>
    <xf numFmtId="0" fontId="30" fillId="0" borderId="5" xfId="0" applyFont="1" applyBorder="1" applyAlignment="1">
      <alignment horizontal="right" vertical="center"/>
    </xf>
    <xf numFmtId="0" fontId="31" fillId="0" borderId="1" xfId="0" applyFont="1" applyBorder="1" applyAlignment="1">
      <alignment horizontal="left"/>
    </xf>
    <xf numFmtId="0" fontId="31" fillId="0" borderId="1" xfId="0" applyFont="1" applyBorder="1" applyAlignment="1">
      <alignment horizontal="right"/>
    </xf>
    <xf numFmtId="0" fontId="32" fillId="0" borderId="2" xfId="11" applyFont="1" applyFill="1" applyBorder="1" applyAlignment="1">
      <alignment horizontal="center" vertical="center"/>
    </xf>
    <xf numFmtId="179" fontId="29" fillId="0" borderId="1" xfId="11" applyNumberFormat="1" applyFont="1" applyFill="1" applyBorder="1" applyAlignment="1">
      <alignment horizontal="right" vertical="center"/>
    </xf>
    <xf numFmtId="0" fontId="5" fillId="0" borderId="0" xfId="8" applyFont="1" applyAlignment="1">
      <alignment vertical="center" wrapText="1"/>
    </xf>
    <xf numFmtId="0" fontId="0" fillId="0" borderId="1" xfId="0" applyFont="1" applyBorder="1" applyAlignment="1">
      <alignment vertical="center"/>
    </xf>
    <xf numFmtId="177" fontId="0" fillId="0" borderId="1" xfId="0" applyNumberFormat="1" applyFont="1" applyBorder="1" applyAlignment="1">
      <alignment vertical="center"/>
    </xf>
    <xf numFmtId="0" fontId="19" fillId="0" borderId="1" xfId="8" applyFont="1" applyBorder="1" applyAlignment="1">
      <alignment horizontal="center" vertical="center" wrapText="1"/>
    </xf>
    <xf numFmtId="0" fontId="5" fillId="0" borderId="0" xfId="8" applyFont="1" applyBorder="1" applyAlignment="1">
      <alignment vertical="center" wrapText="1"/>
    </xf>
    <xf numFmtId="179" fontId="15" fillId="0" borderId="0" xfId="108" applyNumberFormat="1" applyFont="1" applyFill="1" applyAlignment="1">
      <alignment horizontal="right" vertical="center"/>
      <protection locked="0"/>
    </xf>
    <xf numFmtId="0" fontId="1" fillId="0" borderId="1" xfId="108" applyNumberFormat="1" applyFont="1" applyFill="1" applyBorder="1" applyAlignment="1">
      <alignment horizontal="right" vertical="center"/>
      <protection locked="0"/>
    </xf>
    <xf numFmtId="49" fontId="1" fillId="0" borderId="1" xfId="108" applyNumberFormat="1" applyFont="1" applyFill="1" applyBorder="1" applyAlignment="1">
      <alignment horizontal="right" vertical="center"/>
      <protection locked="0"/>
    </xf>
    <xf numFmtId="49" fontId="1" fillId="0" borderId="1" xfId="108" applyNumberFormat="1" applyFont="1" applyFill="1" applyBorder="1" applyAlignment="1">
      <alignment horizontal="right" vertical="center" indent="1"/>
      <protection locked="0"/>
    </xf>
    <xf numFmtId="0" fontId="0" fillId="0" borderId="0" xfId="0" applyNumberFormat="1" applyAlignment="1">
      <alignment horizontal="left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3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3" xfId="0" applyNumberFormat="1" applyFont="1" applyBorder="1" applyAlignment="1" applyProtection="1">
      <alignment horizontal="left" vertical="center"/>
      <protection locked="0"/>
    </xf>
    <xf numFmtId="0" fontId="11" fillId="2" borderId="3" xfId="0" applyNumberFormat="1" applyFont="1" applyFill="1" applyBorder="1" applyAlignment="1" applyProtection="1">
      <alignment horizontal="right" vertical="center"/>
      <protection locked="0"/>
    </xf>
    <xf numFmtId="49" fontId="11" fillId="0" borderId="4" xfId="0" applyNumberFormat="1" applyFont="1" applyBorder="1" applyAlignment="1" applyProtection="1">
      <alignment horizontal="left" vertical="center"/>
      <protection locked="0"/>
    </xf>
    <xf numFmtId="49" fontId="11" fillId="0" borderId="5" xfId="0" applyNumberFormat="1" applyFont="1" applyBorder="1" applyAlignment="1" applyProtection="1">
      <alignment horizontal="left" vertical="center"/>
      <protection locked="0"/>
    </xf>
    <xf numFmtId="0" fontId="11" fillId="2" borderId="5" xfId="0" applyNumberFormat="1" applyFont="1" applyFill="1" applyBorder="1" applyAlignment="1" applyProtection="1">
      <alignment horizontal="right" vertical="center"/>
      <protection locked="0"/>
    </xf>
    <xf numFmtId="0" fontId="2" fillId="0" borderId="0" xfId="108" applyNumberFormat="1" applyFont="1" applyFill="1" applyAlignment="1">
      <alignment horizontal="left" vertical="top"/>
      <protection locked="0"/>
    </xf>
    <xf numFmtId="0" fontId="37" fillId="0" borderId="0" xfId="0" applyNumberFormat="1" applyFont="1" applyFill="1" applyAlignment="1">
      <alignment horizontal="left" vertical="center"/>
    </xf>
    <xf numFmtId="0" fontId="38" fillId="0" borderId="0" xfId="0" applyFont="1" applyFill="1" applyAlignment="1">
      <alignment vertical="center"/>
    </xf>
    <xf numFmtId="0" fontId="39" fillId="0" borderId="0" xfId="38" applyFont="1"/>
    <xf numFmtId="0" fontId="25" fillId="0" borderId="0" xfId="38" applyFont="1"/>
    <xf numFmtId="0" fontId="16" fillId="0" borderId="0" xfId="38"/>
    <xf numFmtId="0" fontId="16" fillId="0" borderId="0" xfId="38" applyNumberFormat="1"/>
    <xf numFmtId="0" fontId="1" fillId="0" borderId="0" xfId="7" applyNumberFormat="1" applyFont="1" applyBorder="1" applyAlignment="1">
      <alignment horizontal="left" vertical="center"/>
    </xf>
    <xf numFmtId="0" fontId="40" fillId="0" borderId="0" xfId="38" applyFont="1" applyAlignment="1">
      <alignment horizontal="center" vertical="center"/>
    </xf>
    <xf numFmtId="0" fontId="40" fillId="0" borderId="0" xfId="38" applyNumberFormat="1" applyFont="1" applyAlignment="1">
      <alignment horizontal="center" vertical="center"/>
    </xf>
    <xf numFmtId="0" fontId="39" fillId="0" borderId="0" xfId="38" applyNumberFormat="1" applyFont="1" applyAlignment="1">
      <alignment horizontal="right" vertical="center"/>
    </xf>
    <xf numFmtId="0" fontId="41" fillId="0" borderId="1" xfId="38" applyFont="1" applyBorder="1" applyAlignment="1">
      <alignment horizontal="center" vertical="center"/>
    </xf>
    <xf numFmtId="0" fontId="41" fillId="0" borderId="1" xfId="38" applyNumberFormat="1" applyFont="1" applyBorder="1" applyAlignment="1">
      <alignment horizontal="center" vertical="center"/>
    </xf>
    <xf numFmtId="0" fontId="42" fillId="0" borderId="1" xfId="38" applyFont="1" applyBorder="1"/>
    <xf numFmtId="0" fontId="42" fillId="0" borderId="1" xfId="38" applyFont="1" applyBorder="1" applyAlignment="1">
      <alignment horizontal="center"/>
    </xf>
    <xf numFmtId="0" fontId="43" fillId="0" borderId="1" xfId="0" applyNumberFormat="1" applyFont="1" applyBorder="1"/>
    <xf numFmtId="0" fontId="25" fillId="0" borderId="4" xfId="0" applyFont="1" applyBorder="1" applyAlignment="1">
      <alignment horizontal="left"/>
    </xf>
    <xf numFmtId="0" fontId="25" fillId="0" borderId="5" xfId="0" applyFont="1" applyBorder="1"/>
    <xf numFmtId="0" fontId="25" fillId="0" borderId="5" xfId="0" applyNumberFormat="1" applyFont="1" applyBorder="1"/>
    <xf numFmtId="0" fontId="44" fillId="0" borderId="0" xfId="0" applyFont="1" applyAlignment="1">
      <alignment horizontal="left" vertical="center"/>
    </xf>
    <xf numFmtId="0" fontId="36" fillId="0" borderId="1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right" vertical="center"/>
    </xf>
    <xf numFmtId="0" fontId="46" fillId="0" borderId="1" xfId="0" applyFont="1" applyBorder="1" applyAlignment="1">
      <alignment horizontal="center" vertical="center"/>
    </xf>
    <xf numFmtId="0" fontId="46" fillId="0" borderId="3" xfId="0" applyFont="1" applyBorder="1" applyAlignment="1">
      <alignment horizontal="justify" vertical="center"/>
    </xf>
    <xf numFmtId="0" fontId="46" fillId="0" borderId="1" xfId="0" applyFont="1" applyBorder="1" applyAlignment="1">
      <alignment horizontal="right" vertical="center"/>
    </xf>
    <xf numFmtId="0" fontId="35" fillId="0" borderId="0" xfId="0" applyFont="1" applyAlignment="1">
      <alignment horizontal="left" vertical="center"/>
    </xf>
    <xf numFmtId="0" fontId="47" fillId="0" borderId="0" xfId="0" applyFont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36" fillId="0" borderId="1" xfId="0" applyFont="1" applyBorder="1" applyAlignment="1">
      <alignment horizontal="right" vertical="center"/>
    </xf>
  </cellXfs>
  <cellStyles count="119">
    <cellStyle name="常规" xfId="0" builtinId="0"/>
    <cellStyle name="小数" xfId="1"/>
    <cellStyle name="常规 8" xfId="2"/>
    <cellStyle name="普通_97-917" xfId="3"/>
    <cellStyle name="未定义" xfId="4"/>
    <cellStyle name="_ET_STYLE_NoName_00__2016年人代会报告附表20160104" xfId="5"/>
    <cellStyle name="千分位[0]_BT (2)" xfId="6"/>
    <cellStyle name="常规_人代会报告附表（定）曹铂0103" xfId="7"/>
    <cellStyle name="常规_2013.1.人代会报告附表" xfId="8"/>
    <cellStyle name="常规 5" xfId="9"/>
    <cellStyle name="20% - 着色 5" xfId="10"/>
    <cellStyle name="常规 3 2" xfId="11"/>
    <cellStyle name="常规 21" xfId="12"/>
    <cellStyle name="常规 20" xfId="13"/>
    <cellStyle name="常规 19" xfId="14"/>
    <cellStyle name="常规 12" xfId="15"/>
    <cellStyle name="汇总" xfId="16" builtinId="25"/>
    <cellStyle name="千分位_97-917" xfId="17"/>
    <cellStyle name="常规 13" xfId="18"/>
    <cellStyle name="60% - 强调文字颜色 1" xfId="19" builtinId="32"/>
    <cellStyle name="差_全国各省民生政策标准10.7(lp稿)(1)" xfId="20"/>
    <cellStyle name="百分比 2" xfId="21"/>
    <cellStyle name="已访问的超链接" xfId="22" builtinId="9"/>
    <cellStyle name="常规 14" xfId="23"/>
    <cellStyle name="Normal_APR" xfId="24"/>
    <cellStyle name="no dec" xfId="25"/>
    <cellStyle name="60% - 着色 6" xfId="26"/>
    <cellStyle name="常规 46" xfId="27"/>
    <cellStyle name="60% - 着色 4" xfId="28"/>
    <cellStyle name="常规 45" xfId="29"/>
    <cellStyle name="60% - 着色 3" xfId="30"/>
    <cellStyle name="60% - 强调文字颜色 6" xfId="31" builtinId="52"/>
    <cellStyle name="常规 43" xfId="32"/>
    <cellStyle name="60% - 着色 1" xfId="33"/>
    <cellStyle name="40% - 着色 2" xfId="34"/>
    <cellStyle name="着色 2" xfId="35"/>
    <cellStyle name="20% - 着色 4" xfId="36"/>
    <cellStyle name="标题 2" xfId="37" builtinId="17"/>
    <cellStyle name="常规 2" xfId="38"/>
    <cellStyle name="20% - 着色 2" xfId="39"/>
    <cellStyle name="千位_1" xfId="40"/>
    <cellStyle name="常规 47" xfId="41"/>
    <cellStyle name="_ET_STYLE_NoName_00__国库1月5日调整表" xfId="42"/>
    <cellStyle name="20% - 着色 1" xfId="43"/>
    <cellStyle name="常规 11" xfId="44"/>
    <cellStyle name="40% - 着色 5" xfId="45"/>
    <cellStyle name="着色 5" xfId="46"/>
    <cellStyle name="着色 4" xfId="47"/>
    <cellStyle name="40% - 着色 4" xfId="48"/>
    <cellStyle name="40% - 着色 1" xfId="49"/>
    <cellStyle name="着色 1" xfId="50"/>
    <cellStyle name="着色 3" xfId="51"/>
    <cellStyle name="40% - 着色 3" xfId="52"/>
    <cellStyle name="_ET_STYLE_NoName_00_" xfId="53"/>
    <cellStyle name="差_发老吕2016基本支出测算11.28" xfId="54"/>
    <cellStyle name="数字" xfId="55"/>
    <cellStyle name="20% - 着色 6" xfId="56"/>
    <cellStyle name="60% - 着色 2" xfId="57"/>
    <cellStyle name="常规 39" xfId="58"/>
    <cellStyle name="常规 44" xfId="59"/>
    <cellStyle name="40% - 着色 6" xfId="60"/>
    <cellStyle name="着色 6" xfId="61"/>
    <cellStyle name="20% - 强调文字颜色 4" xfId="62" builtinId="42"/>
    <cellStyle name="40% - 强调文字颜色 4" xfId="63" builtinId="43"/>
    <cellStyle name="强调文字颜色 4" xfId="64" builtinId="41"/>
    <cellStyle name="常规 40" xfId="65"/>
    <cellStyle name="60% - 强调文字颜色 3" xfId="66" builtinId="40"/>
    <cellStyle name="输入" xfId="67" builtinId="20"/>
    <cellStyle name="强调文字颜色 3" xfId="68" builtinId="37"/>
    <cellStyle name="40% - 强调文字颜色 3" xfId="69" builtinId="39"/>
    <cellStyle name="20% - 强调文字颜色 3" xfId="70" builtinId="38"/>
    <cellStyle name="常规 6" xfId="71"/>
    <cellStyle name="好" xfId="72" builtinId="26"/>
    <cellStyle name="货币" xfId="73" builtinId="4"/>
    <cellStyle name="样式 1" xfId="74"/>
    <cellStyle name="百分比" xfId="75" builtinId="5"/>
    <cellStyle name="千位分隔" xfId="76" builtinId="3"/>
    <cellStyle name="60% - 强调文字颜色 2" xfId="77" builtinId="36"/>
    <cellStyle name="60% - 强调文字颜色 5" xfId="78" builtinId="48"/>
    <cellStyle name="40% - 强调文字颜色 2" xfId="79" builtinId="35"/>
    <cellStyle name="强调文字颜色 2" xfId="80" builtinId="33"/>
    <cellStyle name="常规 41" xfId="81"/>
    <cellStyle name="60% - 强调文字颜色 4" xfId="82" builtinId="44"/>
    <cellStyle name="计算" xfId="83" builtinId="22"/>
    <cellStyle name="40% - 强调文字颜色 1" xfId="84" builtinId="31"/>
    <cellStyle name="强调文字颜色 1" xfId="85" builtinId="29"/>
    <cellStyle name="常规 3" xfId="86"/>
    <cellStyle name="标题 3" xfId="87" builtinId="18"/>
    <cellStyle name="适中" xfId="88" builtinId="28"/>
    <cellStyle name="输出" xfId="89" builtinId="21"/>
    <cellStyle name="20% - 强调文字颜色 5" xfId="90" builtinId="46"/>
    <cellStyle name="20% - 强调文字颜色 1" xfId="91" builtinId="30"/>
    <cellStyle name="差" xfId="92" builtinId="27"/>
    <cellStyle name="60% - 着色 5" xfId="93"/>
    <cellStyle name="检查单元格" xfId="94" builtinId="23"/>
    <cellStyle name="标题 1" xfId="95" builtinId="16"/>
    <cellStyle name="解释性文本" xfId="96" builtinId="53"/>
    <cellStyle name="20% - 强调文字颜色 2" xfId="97" builtinId="34"/>
    <cellStyle name="常规 4" xfId="98"/>
    <cellStyle name="标题 4" xfId="99" builtinId="19"/>
    <cellStyle name="常规 10" xfId="100"/>
    <cellStyle name="货币[0]" xfId="101" builtinId="7"/>
    <cellStyle name="常规 2 2" xfId="102"/>
    <cellStyle name="表标题" xfId="103"/>
    <cellStyle name="标题" xfId="104" builtinId="15"/>
    <cellStyle name="警告文本" xfId="105" builtinId="11"/>
    <cellStyle name="注释" xfId="106" builtinId="10"/>
    <cellStyle name="20% - 强调文字颜色 6" xfId="107" builtinId="50"/>
    <cellStyle name="常规_功能分类1212zhangl" xfId="108"/>
    <cellStyle name="40% - 强调文字颜色 5" xfId="109" builtinId="47"/>
    <cellStyle name="强调文字颜色 5" xfId="110" builtinId="45"/>
    <cellStyle name="千位[0]_1" xfId="111"/>
    <cellStyle name="强调文字颜色 6" xfId="112" builtinId="49"/>
    <cellStyle name="40% - 强调文字颜色 6" xfId="113" builtinId="51"/>
    <cellStyle name="超链接" xfId="114" builtinId="8"/>
    <cellStyle name="千位分隔[0]" xfId="115" builtinId="6"/>
    <cellStyle name="常规 2 3" xfId="116"/>
    <cellStyle name="20% - 着色 3" xfId="117"/>
    <cellStyle name="链接单元格" xfId="118" builtinId="24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tabSelected="1" topLeftCell="A7" workbookViewId="0">
      <selection activeCell="B5" sqref="B5"/>
    </sheetView>
  </sheetViews>
  <sheetFormatPr defaultColWidth="9" defaultRowHeight="14.25" outlineLevelCol="3"/>
  <cols>
    <col min="1" max="1" width="60.775" customWidth="1"/>
    <col min="2" max="2" width="25.3333333333333" customWidth="1"/>
  </cols>
  <sheetData>
    <row r="1" s="7" customFormat="1" ht="21.75" customHeight="1" spans="1:4">
      <c r="A1" s="8" t="s">
        <v>0</v>
      </c>
      <c r="B1" s="8"/>
      <c r="C1" s="8"/>
      <c r="D1" s="70"/>
    </row>
    <row r="2" ht="56.4" customHeight="1" spans="1:3">
      <c r="A2" s="229" t="s">
        <v>1</v>
      </c>
      <c r="B2" s="229"/>
      <c r="C2" s="230"/>
    </row>
    <row r="3" ht="20.25" spans="1:3">
      <c r="A3" s="231"/>
      <c r="B3" s="232" t="s">
        <v>2</v>
      </c>
      <c r="C3" s="230"/>
    </row>
    <row r="4" ht="32.4" customHeight="1" spans="1:3">
      <c r="A4" s="233" t="s">
        <v>3</v>
      </c>
      <c r="B4" s="234" t="s">
        <v>4</v>
      </c>
      <c r="C4" s="230"/>
    </row>
    <row r="5" ht="19.95" customHeight="1" spans="1:3">
      <c r="A5" s="235" t="s">
        <v>5</v>
      </c>
      <c r="B5" s="236">
        <f>SUM(B6:B19)</f>
        <v>46400</v>
      </c>
      <c r="C5" s="230"/>
    </row>
    <row r="6" ht="19.95" customHeight="1" spans="1:3">
      <c r="A6" s="22" t="s">
        <v>6</v>
      </c>
      <c r="B6" s="23">
        <v>11165</v>
      </c>
      <c r="C6" s="230"/>
    </row>
    <row r="7" ht="19.95" customHeight="1" spans="1:3">
      <c r="A7" s="22" t="s">
        <v>7</v>
      </c>
      <c r="B7" s="23">
        <v>1800</v>
      </c>
      <c r="C7" s="230"/>
    </row>
    <row r="8" ht="19.95" customHeight="1" spans="1:3">
      <c r="A8" s="22" t="s">
        <v>8</v>
      </c>
      <c r="B8" s="23">
        <v>300</v>
      </c>
      <c r="C8" s="230"/>
    </row>
    <row r="9" ht="19.95" customHeight="1" spans="1:3">
      <c r="A9" s="22" t="s">
        <v>9</v>
      </c>
      <c r="B9" s="23">
        <v>1450</v>
      </c>
      <c r="C9" s="230"/>
    </row>
    <row r="10" ht="19.95" customHeight="1" spans="1:3">
      <c r="A10" s="22" t="s">
        <v>10</v>
      </c>
      <c r="B10" s="23">
        <v>2000</v>
      </c>
      <c r="C10" s="230"/>
    </row>
    <row r="11" ht="19.95" customHeight="1" spans="1:3">
      <c r="A11" s="22" t="s">
        <v>11</v>
      </c>
      <c r="B11" s="23">
        <v>3550</v>
      </c>
      <c r="C11" s="230"/>
    </row>
    <row r="12" ht="19.95" customHeight="1" spans="1:3">
      <c r="A12" s="22" t="s">
        <v>12</v>
      </c>
      <c r="B12" s="23">
        <v>50</v>
      </c>
      <c r="C12" s="230"/>
    </row>
    <row r="13" ht="19.95" customHeight="1" spans="1:3">
      <c r="A13" s="22" t="s">
        <v>13</v>
      </c>
      <c r="B13" s="23">
        <v>1100</v>
      </c>
      <c r="C13" s="230"/>
    </row>
    <row r="14" ht="19.95" customHeight="1" spans="1:3">
      <c r="A14" s="22" t="s">
        <v>14</v>
      </c>
      <c r="B14" s="23">
        <v>5500</v>
      </c>
      <c r="C14" s="230"/>
    </row>
    <row r="15" ht="19.95" customHeight="1" spans="1:3">
      <c r="A15" s="22" t="s">
        <v>15</v>
      </c>
      <c r="B15" s="23">
        <v>4000</v>
      </c>
      <c r="C15" s="230"/>
    </row>
    <row r="16" ht="19.95" customHeight="1" spans="1:3">
      <c r="A16" s="22" t="s">
        <v>16</v>
      </c>
      <c r="B16" s="23">
        <v>2400</v>
      </c>
      <c r="C16" s="230"/>
    </row>
    <row r="17" ht="19.95" customHeight="1" spans="1:3">
      <c r="A17" s="22" t="s">
        <v>17</v>
      </c>
      <c r="B17" s="23">
        <v>9235</v>
      </c>
      <c r="C17" s="230"/>
    </row>
    <row r="18" ht="19.95" customHeight="1" spans="1:3">
      <c r="A18" s="22" t="s">
        <v>18</v>
      </c>
      <c r="B18" s="23">
        <v>3500</v>
      </c>
      <c r="C18" s="230"/>
    </row>
    <row r="19" ht="19.95" customHeight="1" spans="1:3">
      <c r="A19" s="22" t="s">
        <v>19</v>
      </c>
      <c r="B19" s="23">
        <v>350</v>
      </c>
      <c r="C19" s="230"/>
    </row>
    <row r="20" ht="19.95" customHeight="1" spans="1:3">
      <c r="A20" s="235" t="s">
        <v>20</v>
      </c>
      <c r="B20" s="236">
        <f>SUM(B21:B23,B29:B30)</f>
        <v>30900</v>
      </c>
      <c r="C20" s="230"/>
    </row>
    <row r="21" ht="19.95" customHeight="1" spans="1:3">
      <c r="A21" s="22" t="s">
        <v>21</v>
      </c>
      <c r="B21" s="237">
        <v>400</v>
      </c>
      <c r="C21" s="230"/>
    </row>
    <row r="22" ht="19.95" customHeight="1" spans="1:3">
      <c r="A22" s="22" t="s">
        <v>22</v>
      </c>
      <c r="B22" s="237">
        <v>6645</v>
      </c>
      <c r="C22" s="230"/>
    </row>
    <row r="23" ht="19.95" customHeight="1" spans="1:3">
      <c r="A23" s="22" t="s">
        <v>23</v>
      </c>
      <c r="B23" s="237">
        <f>SUM(B24:B28)</f>
        <v>5448</v>
      </c>
      <c r="C23" s="230"/>
    </row>
    <row r="24" ht="19.95" customHeight="1" spans="1:3">
      <c r="A24" s="22" t="s">
        <v>24</v>
      </c>
      <c r="B24" s="237">
        <v>900</v>
      </c>
      <c r="C24" s="230"/>
    </row>
    <row r="25" ht="19.95" customHeight="1" spans="1:3">
      <c r="A25" s="22" t="s">
        <v>25</v>
      </c>
      <c r="B25" s="237">
        <v>180</v>
      </c>
      <c r="C25" s="230"/>
    </row>
    <row r="26" ht="19.95" customHeight="1" spans="1:3">
      <c r="A26" s="22" t="s">
        <v>26</v>
      </c>
      <c r="B26" s="237">
        <v>720</v>
      </c>
      <c r="C26" s="230"/>
    </row>
    <row r="27" ht="19.95" customHeight="1" spans="1:3">
      <c r="A27" s="22" t="s">
        <v>27</v>
      </c>
      <c r="B27" s="237">
        <v>468</v>
      </c>
      <c r="C27" s="230"/>
    </row>
    <row r="28" ht="19.95" customHeight="1" spans="1:3">
      <c r="A28" s="22" t="s">
        <v>28</v>
      </c>
      <c r="B28" s="237">
        <v>3180</v>
      </c>
      <c r="C28" s="230"/>
    </row>
    <row r="29" ht="19.95" customHeight="1" spans="1:3">
      <c r="A29" s="22" t="s">
        <v>29</v>
      </c>
      <c r="B29" s="23">
        <v>1281</v>
      </c>
      <c r="C29" s="230"/>
    </row>
    <row r="30" ht="19.95" customHeight="1" spans="1:3">
      <c r="A30" s="22" t="s">
        <v>30</v>
      </c>
      <c r="B30" s="23">
        <v>17126</v>
      </c>
      <c r="C30" s="230"/>
    </row>
    <row r="31" ht="19.95" customHeight="1" spans="1:3">
      <c r="A31" s="221" t="s">
        <v>31</v>
      </c>
      <c r="B31" s="238">
        <f>B20+B5</f>
        <v>77300</v>
      </c>
      <c r="C31" s="230"/>
    </row>
  </sheetData>
  <mergeCells count="1">
    <mergeCell ref="A2:B2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8"/>
  <sheetViews>
    <sheetView topLeftCell="A2" workbookViewId="0">
      <selection activeCell="B7" sqref="B7"/>
    </sheetView>
  </sheetViews>
  <sheetFormatPr defaultColWidth="7" defaultRowHeight="15"/>
  <cols>
    <col min="1" max="2" width="37" style="5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1.75" customHeight="1" spans="1:2">
      <c r="A1" s="8" t="s">
        <v>903</v>
      </c>
      <c r="B1" s="8"/>
    </row>
    <row r="2" ht="51.75" customHeight="1" spans="1:8">
      <c r="A2" s="73" t="s">
        <v>904</v>
      </c>
      <c r="B2" s="74"/>
      <c r="F2" s="7"/>
      <c r="G2" s="7"/>
      <c r="H2" s="7"/>
    </row>
    <row r="3" spans="2:12">
      <c r="B3" s="58" t="s">
        <v>773</v>
      </c>
      <c r="D3" s="7">
        <v>12.11</v>
      </c>
      <c r="F3" s="7">
        <v>12.22</v>
      </c>
      <c r="G3" s="7"/>
      <c r="H3" s="7"/>
      <c r="L3" s="7">
        <v>1.2</v>
      </c>
    </row>
    <row r="4" s="69" customFormat="1" ht="39.75" customHeight="1" spans="1:14">
      <c r="A4" s="75" t="s">
        <v>774</v>
      </c>
      <c r="B4" s="75" t="s">
        <v>794</v>
      </c>
      <c r="C4" s="76"/>
      <c r="F4" s="84" t="s">
        <v>778</v>
      </c>
      <c r="G4" s="84" t="s">
        <v>779</v>
      </c>
      <c r="H4" s="84" t="s">
        <v>780</v>
      </c>
      <c r="I4" s="86"/>
      <c r="L4" s="84" t="s">
        <v>778</v>
      </c>
      <c r="M4" s="87" t="s">
        <v>779</v>
      </c>
      <c r="N4" s="84" t="s">
        <v>780</v>
      </c>
    </row>
    <row r="5" ht="39.75" customHeight="1" spans="1:24">
      <c r="A5" s="137"/>
      <c r="B5" s="77"/>
      <c r="C5" s="79">
        <v>105429</v>
      </c>
      <c r="D5" s="80">
        <v>595734.14</v>
      </c>
      <c r="E5" s="7">
        <f>104401+13602</f>
        <v>118003</v>
      </c>
      <c r="F5" s="70" t="s">
        <v>781</v>
      </c>
      <c r="G5" s="70" t="s">
        <v>782</v>
      </c>
      <c r="H5" s="71">
        <v>596221.15</v>
      </c>
      <c r="I5" s="72">
        <f>F5-A5</f>
        <v>201</v>
      </c>
      <c r="J5" s="82" t="e">
        <f>H5-#REF!</f>
        <v>#REF!</v>
      </c>
      <c r="K5" s="82">
        <v>75943</v>
      </c>
      <c r="L5" s="70" t="s">
        <v>781</v>
      </c>
      <c r="M5" s="70" t="s">
        <v>782</v>
      </c>
      <c r="N5" s="71">
        <v>643048.95</v>
      </c>
      <c r="O5" s="72">
        <f>L5-A5</f>
        <v>201</v>
      </c>
      <c r="P5" s="82" t="e">
        <f>N5-#REF!</f>
        <v>#REF!</v>
      </c>
      <c r="R5" s="7">
        <v>717759</v>
      </c>
      <c r="T5" s="89" t="s">
        <v>781</v>
      </c>
      <c r="U5" s="89" t="s">
        <v>782</v>
      </c>
      <c r="V5" s="90">
        <v>659380.53</v>
      </c>
      <c r="W5" s="7" t="e">
        <f>#REF!-V5</f>
        <v>#REF!</v>
      </c>
      <c r="X5" s="7">
        <f>T5-A5</f>
        <v>201</v>
      </c>
    </row>
    <row r="6" ht="39.75" customHeight="1" spans="1:22">
      <c r="A6" s="77"/>
      <c r="B6" s="78"/>
      <c r="C6" s="79"/>
      <c r="D6" s="80"/>
      <c r="J6" s="82"/>
      <c r="K6" s="82"/>
      <c r="L6" s="70"/>
      <c r="M6" s="70"/>
      <c r="N6" s="71"/>
      <c r="O6" s="72"/>
      <c r="P6" s="82"/>
      <c r="T6" s="89"/>
      <c r="U6" s="89"/>
      <c r="V6" s="90"/>
    </row>
    <row r="7" ht="39.75" customHeight="1" spans="1:22">
      <c r="A7" s="77"/>
      <c r="B7" s="78"/>
      <c r="C7" s="79"/>
      <c r="D7" s="80"/>
      <c r="J7" s="82"/>
      <c r="K7" s="82"/>
      <c r="L7" s="70"/>
      <c r="M7" s="70"/>
      <c r="N7" s="71"/>
      <c r="O7" s="72"/>
      <c r="P7" s="82"/>
      <c r="T7" s="89"/>
      <c r="U7" s="89"/>
      <c r="V7" s="90"/>
    </row>
    <row r="8" ht="39.75" customHeight="1" spans="1:22">
      <c r="A8" s="77"/>
      <c r="B8" s="78"/>
      <c r="C8" s="79"/>
      <c r="D8" s="80"/>
      <c r="J8" s="82"/>
      <c r="K8" s="82"/>
      <c r="L8" s="70"/>
      <c r="M8" s="70"/>
      <c r="N8" s="71"/>
      <c r="O8" s="72"/>
      <c r="P8" s="82"/>
      <c r="T8" s="89"/>
      <c r="U8" s="89"/>
      <c r="V8" s="90"/>
    </row>
    <row r="9" ht="39.75" customHeight="1" spans="1:22">
      <c r="A9" s="77"/>
      <c r="B9" s="78"/>
      <c r="C9" s="79"/>
      <c r="D9" s="80"/>
      <c r="J9" s="82"/>
      <c r="K9" s="82"/>
      <c r="L9" s="70"/>
      <c r="M9" s="70"/>
      <c r="N9" s="71"/>
      <c r="O9" s="72"/>
      <c r="P9" s="82"/>
      <c r="T9" s="89"/>
      <c r="U9" s="89"/>
      <c r="V9" s="90"/>
    </row>
    <row r="10" ht="39.75" customHeight="1" spans="1:22">
      <c r="A10" s="77"/>
      <c r="B10" s="78"/>
      <c r="C10" s="79"/>
      <c r="D10" s="80"/>
      <c r="J10" s="82"/>
      <c r="K10" s="82"/>
      <c r="L10" s="70"/>
      <c r="M10" s="70"/>
      <c r="N10" s="71"/>
      <c r="O10" s="72"/>
      <c r="P10" s="82"/>
      <c r="T10" s="89"/>
      <c r="U10" s="89"/>
      <c r="V10" s="90"/>
    </row>
    <row r="11" ht="39.75" customHeight="1" spans="1:22">
      <c r="A11" s="77"/>
      <c r="B11" s="81"/>
      <c r="C11" s="79"/>
      <c r="D11" s="82"/>
      <c r="J11" s="82"/>
      <c r="K11" s="82"/>
      <c r="L11" s="70"/>
      <c r="M11" s="70"/>
      <c r="N11" s="71"/>
      <c r="O11" s="72"/>
      <c r="P11" s="82"/>
      <c r="T11" s="89"/>
      <c r="U11" s="89"/>
      <c r="V11" s="90"/>
    </row>
    <row r="12" ht="39.75" customHeight="1" spans="1:23">
      <c r="A12" s="13" t="s">
        <v>783</v>
      </c>
      <c r="B12" s="77"/>
      <c r="F12" s="85" t="str">
        <f t="shared" ref="F12:H12" si="0">""</f>
        <v/>
      </c>
      <c r="G12" s="85" t="str">
        <f t="shared" si="0"/>
        <v/>
      </c>
      <c r="H12" s="85" t="str">
        <f t="shared" si="0"/>
        <v/>
      </c>
      <c r="L12" s="85" t="str">
        <f t="shared" ref="L12:N12" si="1">""</f>
        <v/>
      </c>
      <c r="M12" s="88" t="str">
        <f t="shared" si="1"/>
        <v/>
      </c>
      <c r="N12" s="85" t="str">
        <f t="shared" si="1"/>
        <v/>
      </c>
      <c r="V12" s="91" t="e">
        <f>V13+#REF!+#REF!+#REF!+#REF!+#REF!+#REF!+#REF!+#REF!+#REF!+#REF!+#REF!+#REF!+#REF!+#REF!+#REF!+#REF!+#REF!+#REF!+#REF!+#REF!</f>
        <v>#REF!</v>
      </c>
      <c r="W12" s="91" t="e">
        <f>W13+#REF!+#REF!+#REF!+#REF!+#REF!+#REF!+#REF!+#REF!+#REF!+#REF!+#REF!+#REF!+#REF!+#REF!+#REF!+#REF!+#REF!+#REF!+#REF!+#REF!</f>
        <v>#REF!</v>
      </c>
    </row>
    <row r="13" ht="19.5" customHeight="1" spans="16:24">
      <c r="P13" s="82"/>
      <c r="T13" s="89" t="s">
        <v>784</v>
      </c>
      <c r="U13" s="89" t="s">
        <v>785</v>
      </c>
      <c r="V13" s="90">
        <v>19998</v>
      </c>
      <c r="W13" s="7" t="e">
        <f>#REF!-V13</f>
        <v>#REF!</v>
      </c>
      <c r="X13" s="7">
        <f t="shared" ref="X13:X15" si="2">T13-A13</f>
        <v>232</v>
      </c>
    </row>
    <row r="14" ht="19.5" customHeight="1" spans="1:24">
      <c r="A14" s="83" t="s">
        <v>905</v>
      </c>
      <c r="P14" s="82"/>
      <c r="T14" s="89" t="s">
        <v>787</v>
      </c>
      <c r="U14" s="89" t="s">
        <v>788</v>
      </c>
      <c r="V14" s="90">
        <v>19998</v>
      </c>
      <c r="W14" s="7" t="e">
        <f>#REF!-V14</f>
        <v>#REF!</v>
      </c>
      <c r="X14" s="7" t="e">
        <f t="shared" si="2"/>
        <v>#VALUE!</v>
      </c>
    </row>
    <row r="15" ht="19.5" customHeight="1" spans="16:24">
      <c r="P15" s="82"/>
      <c r="T15" s="89" t="s">
        <v>789</v>
      </c>
      <c r="U15" s="89" t="s">
        <v>790</v>
      </c>
      <c r="V15" s="90">
        <v>19998</v>
      </c>
      <c r="W15" s="7" t="e">
        <f>#REF!-V15</f>
        <v>#REF!</v>
      </c>
      <c r="X15" s="7">
        <f t="shared" si="2"/>
        <v>2320301</v>
      </c>
    </row>
    <row r="16" ht="19.5" customHeight="1" spans="16:16">
      <c r="P16" s="82"/>
    </row>
    <row r="17" s="7" customFormat="1" ht="19.5" customHeight="1" spans="16:16">
      <c r="P17" s="82"/>
    </row>
    <row r="18" s="7" customFormat="1" ht="19.5" customHeight="1" spans="16:16">
      <c r="P18" s="82"/>
    </row>
    <row r="19" s="7" customFormat="1" ht="19.5" customHeight="1" spans="16:16">
      <c r="P19" s="82"/>
    </row>
    <row r="20" s="7" customFormat="1" ht="19.5" customHeight="1" spans="16:16">
      <c r="P20" s="82"/>
    </row>
    <row r="21" s="7" customFormat="1" ht="19.5" customHeight="1" spans="16:16">
      <c r="P21" s="82"/>
    </row>
    <row r="22" s="7" customFormat="1" ht="19.5" customHeight="1" spans="16:16">
      <c r="P22" s="82"/>
    </row>
    <row r="23" s="7" customFormat="1" ht="19.5" customHeight="1" spans="16:16">
      <c r="P23" s="82"/>
    </row>
    <row r="24" s="7" customFormat="1" ht="19.5" customHeight="1" spans="16:16">
      <c r="P24" s="82"/>
    </row>
    <row r="25" s="7" customFormat="1" ht="19.5" customHeight="1" spans="16:16">
      <c r="P25" s="82"/>
    </row>
    <row r="26" s="7" customFormat="1" ht="19.5" customHeight="1" spans="16:16">
      <c r="P26" s="82"/>
    </row>
    <row r="27" s="7" customFormat="1" ht="19.5" customHeight="1" spans="16:16">
      <c r="P27" s="82"/>
    </row>
    <row r="28" s="7" customFormat="1" ht="19.5" customHeight="1" spans="16:16">
      <c r="P28" s="82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B5" sqref="B5"/>
    </sheetView>
  </sheetViews>
  <sheetFormatPr defaultColWidth="7.89166666666667" defaultRowHeight="15.75" outlineLevelCol="4"/>
  <cols>
    <col min="1" max="2" width="37.6666666666667" style="52" customWidth="1"/>
    <col min="3" max="3" width="8" style="52" customWidth="1"/>
    <col min="4" max="4" width="7.89166666666667" style="52" customWidth="1"/>
    <col min="5" max="5" width="8.44166666666667" style="52" hidden="1" customWidth="1"/>
    <col min="6" max="6" width="7.89166666666667" style="52" hidden="1" customWidth="1"/>
    <col min="7" max="254" width="7.89166666666667" style="52"/>
    <col min="255" max="255" width="35.775" style="52" customWidth="1"/>
    <col min="256" max="256" width="7.89166666666667" style="52" hidden="1" customWidth="1"/>
    <col min="257" max="258" width="12" style="52" customWidth="1"/>
    <col min="259" max="259" width="8" style="52" customWidth="1"/>
    <col min="260" max="260" width="7.89166666666667" style="52" customWidth="1"/>
    <col min="261" max="262" width="7.89166666666667" style="52" hidden="1" customWidth="1"/>
    <col min="263" max="510" width="7.89166666666667" style="52"/>
    <col min="511" max="511" width="35.775" style="52" customWidth="1"/>
    <col min="512" max="512" width="7.89166666666667" style="52" hidden="1" customWidth="1"/>
    <col min="513" max="514" width="12" style="52" customWidth="1"/>
    <col min="515" max="515" width="8" style="52" customWidth="1"/>
    <col min="516" max="516" width="7.89166666666667" style="52" customWidth="1"/>
    <col min="517" max="518" width="7.89166666666667" style="52" hidden="1" customWidth="1"/>
    <col min="519" max="766" width="7.89166666666667" style="52"/>
    <col min="767" max="767" width="35.775" style="52" customWidth="1"/>
    <col min="768" max="768" width="7.89166666666667" style="52" hidden="1" customWidth="1"/>
    <col min="769" max="770" width="12" style="52" customWidth="1"/>
    <col min="771" max="771" width="8" style="52" customWidth="1"/>
    <col min="772" max="772" width="7.89166666666667" style="52" customWidth="1"/>
    <col min="773" max="774" width="7.89166666666667" style="52" hidden="1" customWidth="1"/>
    <col min="775" max="1022" width="7.89166666666667" style="52"/>
    <col min="1023" max="1023" width="35.775" style="52" customWidth="1"/>
    <col min="1024" max="1024" width="7.89166666666667" style="52" hidden="1" customWidth="1"/>
    <col min="1025" max="1026" width="12" style="52" customWidth="1"/>
    <col min="1027" max="1027" width="8" style="52" customWidth="1"/>
    <col min="1028" max="1028" width="7.89166666666667" style="52" customWidth="1"/>
    <col min="1029" max="1030" width="7.89166666666667" style="52" hidden="1" customWidth="1"/>
    <col min="1031" max="1278" width="7.89166666666667" style="52"/>
    <col min="1279" max="1279" width="35.775" style="52" customWidth="1"/>
    <col min="1280" max="1280" width="7.89166666666667" style="52" hidden="1" customWidth="1"/>
    <col min="1281" max="1282" width="12" style="52" customWidth="1"/>
    <col min="1283" max="1283" width="8" style="52" customWidth="1"/>
    <col min="1284" max="1284" width="7.89166666666667" style="52" customWidth="1"/>
    <col min="1285" max="1286" width="7.89166666666667" style="52" hidden="1" customWidth="1"/>
    <col min="1287" max="1534" width="7.89166666666667" style="52"/>
    <col min="1535" max="1535" width="35.775" style="52" customWidth="1"/>
    <col min="1536" max="1536" width="7.89166666666667" style="52" hidden="1" customWidth="1"/>
    <col min="1537" max="1538" width="12" style="52" customWidth="1"/>
    <col min="1539" max="1539" width="8" style="52" customWidth="1"/>
    <col min="1540" max="1540" width="7.89166666666667" style="52" customWidth="1"/>
    <col min="1541" max="1542" width="7.89166666666667" style="52" hidden="1" customWidth="1"/>
    <col min="1543" max="1790" width="7.89166666666667" style="52"/>
    <col min="1791" max="1791" width="35.775" style="52" customWidth="1"/>
    <col min="1792" max="1792" width="7.89166666666667" style="52" hidden="1" customWidth="1"/>
    <col min="1793" max="1794" width="12" style="52" customWidth="1"/>
    <col min="1795" max="1795" width="8" style="52" customWidth="1"/>
    <col min="1796" max="1796" width="7.89166666666667" style="52" customWidth="1"/>
    <col min="1797" max="1798" width="7.89166666666667" style="52" hidden="1" customWidth="1"/>
    <col min="1799" max="2046" width="7.89166666666667" style="52"/>
    <col min="2047" max="2047" width="35.775" style="52" customWidth="1"/>
    <col min="2048" max="2048" width="7.89166666666667" style="52" hidden="1" customWidth="1"/>
    <col min="2049" max="2050" width="12" style="52" customWidth="1"/>
    <col min="2051" max="2051" width="8" style="52" customWidth="1"/>
    <col min="2052" max="2052" width="7.89166666666667" style="52" customWidth="1"/>
    <col min="2053" max="2054" width="7.89166666666667" style="52" hidden="1" customWidth="1"/>
    <col min="2055" max="2302" width="7.89166666666667" style="52"/>
    <col min="2303" max="2303" width="35.775" style="52" customWidth="1"/>
    <col min="2304" max="2304" width="7.89166666666667" style="52" hidden="1" customWidth="1"/>
    <col min="2305" max="2306" width="12" style="52" customWidth="1"/>
    <col min="2307" max="2307" width="8" style="52" customWidth="1"/>
    <col min="2308" max="2308" width="7.89166666666667" style="52" customWidth="1"/>
    <col min="2309" max="2310" width="7.89166666666667" style="52" hidden="1" customWidth="1"/>
    <col min="2311" max="2558" width="7.89166666666667" style="52"/>
    <col min="2559" max="2559" width="35.775" style="52" customWidth="1"/>
    <col min="2560" max="2560" width="7.89166666666667" style="52" hidden="1" customWidth="1"/>
    <col min="2561" max="2562" width="12" style="52" customWidth="1"/>
    <col min="2563" max="2563" width="8" style="52" customWidth="1"/>
    <col min="2564" max="2564" width="7.89166666666667" style="52" customWidth="1"/>
    <col min="2565" max="2566" width="7.89166666666667" style="52" hidden="1" customWidth="1"/>
    <col min="2567" max="2814" width="7.89166666666667" style="52"/>
    <col min="2815" max="2815" width="35.775" style="52" customWidth="1"/>
    <col min="2816" max="2816" width="7.89166666666667" style="52" hidden="1" customWidth="1"/>
    <col min="2817" max="2818" width="12" style="52" customWidth="1"/>
    <col min="2819" max="2819" width="8" style="52" customWidth="1"/>
    <col min="2820" max="2820" width="7.89166666666667" style="52" customWidth="1"/>
    <col min="2821" max="2822" width="7.89166666666667" style="52" hidden="1" customWidth="1"/>
    <col min="2823" max="3070" width="7.89166666666667" style="52"/>
    <col min="3071" max="3071" width="35.775" style="52" customWidth="1"/>
    <col min="3072" max="3072" width="7.89166666666667" style="52" hidden="1" customWidth="1"/>
    <col min="3073" max="3074" width="12" style="52" customWidth="1"/>
    <col min="3075" max="3075" width="8" style="52" customWidth="1"/>
    <col min="3076" max="3076" width="7.89166666666667" style="52" customWidth="1"/>
    <col min="3077" max="3078" width="7.89166666666667" style="52" hidden="1" customWidth="1"/>
    <col min="3079" max="3326" width="7.89166666666667" style="52"/>
    <col min="3327" max="3327" width="35.775" style="52" customWidth="1"/>
    <col min="3328" max="3328" width="7.89166666666667" style="52" hidden="1" customWidth="1"/>
    <col min="3329" max="3330" width="12" style="52" customWidth="1"/>
    <col min="3331" max="3331" width="8" style="52" customWidth="1"/>
    <col min="3332" max="3332" width="7.89166666666667" style="52" customWidth="1"/>
    <col min="3333" max="3334" width="7.89166666666667" style="52" hidden="1" customWidth="1"/>
    <col min="3335" max="3582" width="7.89166666666667" style="52"/>
    <col min="3583" max="3583" width="35.775" style="52" customWidth="1"/>
    <col min="3584" max="3584" width="7.89166666666667" style="52" hidden="1" customWidth="1"/>
    <col min="3585" max="3586" width="12" style="52" customWidth="1"/>
    <col min="3587" max="3587" width="8" style="52" customWidth="1"/>
    <col min="3588" max="3588" width="7.89166666666667" style="52" customWidth="1"/>
    <col min="3589" max="3590" width="7.89166666666667" style="52" hidden="1" customWidth="1"/>
    <col min="3591" max="3838" width="7.89166666666667" style="52"/>
    <col min="3839" max="3839" width="35.775" style="52" customWidth="1"/>
    <col min="3840" max="3840" width="7.89166666666667" style="52" hidden="1" customWidth="1"/>
    <col min="3841" max="3842" width="12" style="52" customWidth="1"/>
    <col min="3843" max="3843" width="8" style="52" customWidth="1"/>
    <col min="3844" max="3844" width="7.89166666666667" style="52" customWidth="1"/>
    <col min="3845" max="3846" width="7.89166666666667" style="52" hidden="1" customWidth="1"/>
    <col min="3847" max="4094" width="7.89166666666667" style="52"/>
    <col min="4095" max="4095" width="35.775" style="52" customWidth="1"/>
    <col min="4096" max="4096" width="7.89166666666667" style="52" hidden="1" customWidth="1"/>
    <col min="4097" max="4098" width="12" style="52" customWidth="1"/>
    <col min="4099" max="4099" width="8" style="52" customWidth="1"/>
    <col min="4100" max="4100" width="7.89166666666667" style="52" customWidth="1"/>
    <col min="4101" max="4102" width="7.89166666666667" style="52" hidden="1" customWidth="1"/>
    <col min="4103" max="4350" width="7.89166666666667" style="52"/>
    <col min="4351" max="4351" width="35.775" style="52" customWidth="1"/>
    <col min="4352" max="4352" width="7.89166666666667" style="52" hidden="1" customWidth="1"/>
    <col min="4353" max="4354" width="12" style="52" customWidth="1"/>
    <col min="4355" max="4355" width="8" style="52" customWidth="1"/>
    <col min="4356" max="4356" width="7.89166666666667" style="52" customWidth="1"/>
    <col min="4357" max="4358" width="7.89166666666667" style="52" hidden="1" customWidth="1"/>
    <col min="4359" max="4606" width="7.89166666666667" style="52"/>
    <col min="4607" max="4607" width="35.775" style="52" customWidth="1"/>
    <col min="4608" max="4608" width="7.89166666666667" style="52" hidden="1" customWidth="1"/>
    <col min="4609" max="4610" width="12" style="52" customWidth="1"/>
    <col min="4611" max="4611" width="8" style="52" customWidth="1"/>
    <col min="4612" max="4612" width="7.89166666666667" style="52" customWidth="1"/>
    <col min="4613" max="4614" width="7.89166666666667" style="52" hidden="1" customWidth="1"/>
    <col min="4615" max="4862" width="7.89166666666667" style="52"/>
    <col min="4863" max="4863" width="35.775" style="52" customWidth="1"/>
    <col min="4864" max="4864" width="7.89166666666667" style="52" hidden="1" customWidth="1"/>
    <col min="4865" max="4866" width="12" style="52" customWidth="1"/>
    <col min="4867" max="4867" width="8" style="52" customWidth="1"/>
    <col min="4868" max="4868" width="7.89166666666667" style="52" customWidth="1"/>
    <col min="4869" max="4870" width="7.89166666666667" style="52" hidden="1" customWidth="1"/>
    <col min="4871" max="5118" width="7.89166666666667" style="52"/>
    <col min="5119" max="5119" width="35.775" style="52" customWidth="1"/>
    <col min="5120" max="5120" width="7.89166666666667" style="52" hidden="1" customWidth="1"/>
    <col min="5121" max="5122" width="12" style="52" customWidth="1"/>
    <col min="5123" max="5123" width="8" style="52" customWidth="1"/>
    <col min="5124" max="5124" width="7.89166666666667" style="52" customWidth="1"/>
    <col min="5125" max="5126" width="7.89166666666667" style="52" hidden="1" customWidth="1"/>
    <col min="5127" max="5374" width="7.89166666666667" style="52"/>
    <col min="5375" max="5375" width="35.775" style="52" customWidth="1"/>
    <col min="5376" max="5376" width="7.89166666666667" style="52" hidden="1" customWidth="1"/>
    <col min="5377" max="5378" width="12" style="52" customWidth="1"/>
    <col min="5379" max="5379" width="8" style="52" customWidth="1"/>
    <col min="5380" max="5380" width="7.89166666666667" style="52" customWidth="1"/>
    <col min="5381" max="5382" width="7.89166666666667" style="52" hidden="1" customWidth="1"/>
    <col min="5383" max="5630" width="7.89166666666667" style="52"/>
    <col min="5631" max="5631" width="35.775" style="52" customWidth="1"/>
    <col min="5632" max="5632" width="7.89166666666667" style="52" hidden="1" customWidth="1"/>
    <col min="5633" max="5634" width="12" style="52" customWidth="1"/>
    <col min="5635" max="5635" width="8" style="52" customWidth="1"/>
    <col min="5636" max="5636" width="7.89166666666667" style="52" customWidth="1"/>
    <col min="5637" max="5638" width="7.89166666666667" style="52" hidden="1" customWidth="1"/>
    <col min="5639" max="5886" width="7.89166666666667" style="52"/>
    <col min="5887" max="5887" width="35.775" style="52" customWidth="1"/>
    <col min="5888" max="5888" width="7.89166666666667" style="52" hidden="1" customWidth="1"/>
    <col min="5889" max="5890" width="12" style="52" customWidth="1"/>
    <col min="5891" max="5891" width="8" style="52" customWidth="1"/>
    <col min="5892" max="5892" width="7.89166666666667" style="52" customWidth="1"/>
    <col min="5893" max="5894" width="7.89166666666667" style="52" hidden="1" customWidth="1"/>
    <col min="5895" max="6142" width="7.89166666666667" style="52"/>
    <col min="6143" max="6143" width="35.775" style="52" customWidth="1"/>
    <col min="6144" max="6144" width="7.89166666666667" style="52" hidden="1" customWidth="1"/>
    <col min="6145" max="6146" width="12" style="52" customWidth="1"/>
    <col min="6147" max="6147" width="8" style="52" customWidth="1"/>
    <col min="6148" max="6148" width="7.89166666666667" style="52" customWidth="1"/>
    <col min="6149" max="6150" width="7.89166666666667" style="52" hidden="1" customWidth="1"/>
    <col min="6151" max="6398" width="7.89166666666667" style="52"/>
    <col min="6399" max="6399" width="35.775" style="52" customWidth="1"/>
    <col min="6400" max="6400" width="7.89166666666667" style="52" hidden="1" customWidth="1"/>
    <col min="6401" max="6402" width="12" style="52" customWidth="1"/>
    <col min="6403" max="6403" width="8" style="52" customWidth="1"/>
    <col min="6404" max="6404" width="7.89166666666667" style="52" customWidth="1"/>
    <col min="6405" max="6406" width="7.89166666666667" style="52" hidden="1" customWidth="1"/>
    <col min="6407" max="6654" width="7.89166666666667" style="52"/>
    <col min="6655" max="6655" width="35.775" style="52" customWidth="1"/>
    <col min="6656" max="6656" width="7.89166666666667" style="52" hidden="1" customWidth="1"/>
    <col min="6657" max="6658" width="12" style="52" customWidth="1"/>
    <col min="6659" max="6659" width="8" style="52" customWidth="1"/>
    <col min="6660" max="6660" width="7.89166666666667" style="52" customWidth="1"/>
    <col min="6661" max="6662" width="7.89166666666667" style="52" hidden="1" customWidth="1"/>
    <col min="6663" max="6910" width="7.89166666666667" style="52"/>
    <col min="6911" max="6911" width="35.775" style="52" customWidth="1"/>
    <col min="6912" max="6912" width="7.89166666666667" style="52" hidden="1" customWidth="1"/>
    <col min="6913" max="6914" width="12" style="52" customWidth="1"/>
    <col min="6915" max="6915" width="8" style="52" customWidth="1"/>
    <col min="6916" max="6916" width="7.89166666666667" style="52" customWidth="1"/>
    <col min="6917" max="6918" width="7.89166666666667" style="52" hidden="1" customWidth="1"/>
    <col min="6919" max="7166" width="7.89166666666667" style="52"/>
    <col min="7167" max="7167" width="35.775" style="52" customWidth="1"/>
    <col min="7168" max="7168" width="7.89166666666667" style="52" hidden="1" customWidth="1"/>
    <col min="7169" max="7170" width="12" style="52" customWidth="1"/>
    <col min="7171" max="7171" width="8" style="52" customWidth="1"/>
    <col min="7172" max="7172" width="7.89166666666667" style="52" customWidth="1"/>
    <col min="7173" max="7174" width="7.89166666666667" style="52" hidden="1" customWidth="1"/>
    <col min="7175" max="7422" width="7.89166666666667" style="52"/>
    <col min="7423" max="7423" width="35.775" style="52" customWidth="1"/>
    <col min="7424" max="7424" width="7.89166666666667" style="52" hidden="1" customWidth="1"/>
    <col min="7425" max="7426" width="12" style="52" customWidth="1"/>
    <col min="7427" max="7427" width="8" style="52" customWidth="1"/>
    <col min="7428" max="7428" width="7.89166666666667" style="52" customWidth="1"/>
    <col min="7429" max="7430" width="7.89166666666667" style="52" hidden="1" customWidth="1"/>
    <col min="7431" max="7678" width="7.89166666666667" style="52"/>
    <col min="7679" max="7679" width="35.775" style="52" customWidth="1"/>
    <col min="7680" max="7680" width="7.89166666666667" style="52" hidden="1" customWidth="1"/>
    <col min="7681" max="7682" width="12" style="52" customWidth="1"/>
    <col min="7683" max="7683" width="8" style="52" customWidth="1"/>
    <col min="7684" max="7684" width="7.89166666666667" style="52" customWidth="1"/>
    <col min="7685" max="7686" width="7.89166666666667" style="52" hidden="1" customWidth="1"/>
    <col min="7687" max="7934" width="7.89166666666667" style="52"/>
    <col min="7935" max="7935" width="35.775" style="52" customWidth="1"/>
    <col min="7936" max="7936" width="7.89166666666667" style="52" hidden="1" customWidth="1"/>
    <col min="7937" max="7938" width="12" style="52" customWidth="1"/>
    <col min="7939" max="7939" width="8" style="52" customWidth="1"/>
    <col min="7940" max="7940" width="7.89166666666667" style="52" customWidth="1"/>
    <col min="7941" max="7942" width="7.89166666666667" style="52" hidden="1" customWidth="1"/>
    <col min="7943" max="8190" width="7.89166666666667" style="52"/>
    <col min="8191" max="8191" width="35.775" style="52" customWidth="1"/>
    <col min="8192" max="8192" width="7.89166666666667" style="52" hidden="1" customWidth="1"/>
    <col min="8193" max="8194" width="12" style="52" customWidth="1"/>
    <col min="8195" max="8195" width="8" style="52" customWidth="1"/>
    <col min="8196" max="8196" width="7.89166666666667" style="52" customWidth="1"/>
    <col min="8197" max="8198" width="7.89166666666667" style="52" hidden="1" customWidth="1"/>
    <col min="8199" max="8446" width="7.89166666666667" style="52"/>
    <col min="8447" max="8447" width="35.775" style="52" customWidth="1"/>
    <col min="8448" max="8448" width="7.89166666666667" style="52" hidden="1" customWidth="1"/>
    <col min="8449" max="8450" width="12" style="52" customWidth="1"/>
    <col min="8451" max="8451" width="8" style="52" customWidth="1"/>
    <col min="8452" max="8452" width="7.89166666666667" style="52" customWidth="1"/>
    <col min="8453" max="8454" width="7.89166666666667" style="52" hidden="1" customWidth="1"/>
    <col min="8455" max="8702" width="7.89166666666667" style="52"/>
    <col min="8703" max="8703" width="35.775" style="52" customWidth="1"/>
    <col min="8704" max="8704" width="7.89166666666667" style="52" hidden="1" customWidth="1"/>
    <col min="8705" max="8706" width="12" style="52" customWidth="1"/>
    <col min="8707" max="8707" width="8" style="52" customWidth="1"/>
    <col min="8708" max="8708" width="7.89166666666667" style="52" customWidth="1"/>
    <col min="8709" max="8710" width="7.89166666666667" style="52" hidden="1" customWidth="1"/>
    <col min="8711" max="8958" width="7.89166666666667" style="52"/>
    <col min="8959" max="8959" width="35.775" style="52" customWidth="1"/>
    <col min="8960" max="8960" width="7.89166666666667" style="52" hidden="1" customWidth="1"/>
    <col min="8961" max="8962" width="12" style="52" customWidth="1"/>
    <col min="8963" max="8963" width="8" style="52" customWidth="1"/>
    <col min="8964" max="8964" width="7.89166666666667" style="52" customWidth="1"/>
    <col min="8965" max="8966" width="7.89166666666667" style="52" hidden="1" customWidth="1"/>
    <col min="8967" max="9214" width="7.89166666666667" style="52"/>
    <col min="9215" max="9215" width="35.775" style="52" customWidth="1"/>
    <col min="9216" max="9216" width="7.89166666666667" style="52" hidden="1" customWidth="1"/>
    <col min="9217" max="9218" width="12" style="52" customWidth="1"/>
    <col min="9219" max="9219" width="8" style="52" customWidth="1"/>
    <col min="9220" max="9220" width="7.89166666666667" style="52" customWidth="1"/>
    <col min="9221" max="9222" width="7.89166666666667" style="52" hidden="1" customWidth="1"/>
    <col min="9223" max="9470" width="7.89166666666667" style="52"/>
    <col min="9471" max="9471" width="35.775" style="52" customWidth="1"/>
    <col min="9472" max="9472" width="7.89166666666667" style="52" hidden="1" customWidth="1"/>
    <col min="9473" max="9474" width="12" style="52" customWidth="1"/>
    <col min="9475" max="9475" width="8" style="52" customWidth="1"/>
    <col min="9476" max="9476" width="7.89166666666667" style="52" customWidth="1"/>
    <col min="9477" max="9478" width="7.89166666666667" style="52" hidden="1" customWidth="1"/>
    <col min="9479" max="9726" width="7.89166666666667" style="52"/>
    <col min="9727" max="9727" width="35.775" style="52" customWidth="1"/>
    <col min="9728" max="9728" width="7.89166666666667" style="52" hidden="1" customWidth="1"/>
    <col min="9729" max="9730" width="12" style="52" customWidth="1"/>
    <col min="9731" max="9731" width="8" style="52" customWidth="1"/>
    <col min="9732" max="9732" width="7.89166666666667" style="52" customWidth="1"/>
    <col min="9733" max="9734" width="7.89166666666667" style="52" hidden="1" customWidth="1"/>
    <col min="9735" max="9982" width="7.89166666666667" style="52"/>
    <col min="9983" max="9983" width="35.775" style="52" customWidth="1"/>
    <col min="9984" max="9984" width="7.89166666666667" style="52" hidden="1" customWidth="1"/>
    <col min="9985" max="9986" width="12" style="52" customWidth="1"/>
    <col min="9987" max="9987" width="8" style="52" customWidth="1"/>
    <col min="9988" max="9988" width="7.89166666666667" style="52" customWidth="1"/>
    <col min="9989" max="9990" width="7.89166666666667" style="52" hidden="1" customWidth="1"/>
    <col min="9991" max="10238" width="7.89166666666667" style="52"/>
    <col min="10239" max="10239" width="35.775" style="52" customWidth="1"/>
    <col min="10240" max="10240" width="7.89166666666667" style="52" hidden="1" customWidth="1"/>
    <col min="10241" max="10242" width="12" style="52" customWidth="1"/>
    <col min="10243" max="10243" width="8" style="52" customWidth="1"/>
    <col min="10244" max="10244" width="7.89166666666667" style="52" customWidth="1"/>
    <col min="10245" max="10246" width="7.89166666666667" style="52" hidden="1" customWidth="1"/>
    <col min="10247" max="10494" width="7.89166666666667" style="52"/>
    <col min="10495" max="10495" width="35.775" style="52" customWidth="1"/>
    <col min="10496" max="10496" width="7.89166666666667" style="52" hidden="1" customWidth="1"/>
    <col min="10497" max="10498" width="12" style="52" customWidth="1"/>
    <col min="10499" max="10499" width="8" style="52" customWidth="1"/>
    <col min="10500" max="10500" width="7.89166666666667" style="52" customWidth="1"/>
    <col min="10501" max="10502" width="7.89166666666667" style="52" hidden="1" customWidth="1"/>
    <col min="10503" max="10750" width="7.89166666666667" style="52"/>
    <col min="10751" max="10751" width="35.775" style="52" customWidth="1"/>
    <col min="10752" max="10752" width="7.89166666666667" style="52" hidden="1" customWidth="1"/>
    <col min="10753" max="10754" width="12" style="52" customWidth="1"/>
    <col min="10755" max="10755" width="8" style="52" customWidth="1"/>
    <col min="10756" max="10756" width="7.89166666666667" style="52" customWidth="1"/>
    <col min="10757" max="10758" width="7.89166666666667" style="52" hidden="1" customWidth="1"/>
    <col min="10759" max="11006" width="7.89166666666667" style="52"/>
    <col min="11007" max="11007" width="35.775" style="52" customWidth="1"/>
    <col min="11008" max="11008" width="7.89166666666667" style="52" hidden="1" customWidth="1"/>
    <col min="11009" max="11010" width="12" style="52" customWidth="1"/>
    <col min="11011" max="11011" width="8" style="52" customWidth="1"/>
    <col min="11012" max="11012" width="7.89166666666667" style="52" customWidth="1"/>
    <col min="11013" max="11014" width="7.89166666666667" style="52" hidden="1" customWidth="1"/>
    <col min="11015" max="11262" width="7.89166666666667" style="52"/>
    <col min="11263" max="11263" width="35.775" style="52" customWidth="1"/>
    <col min="11264" max="11264" width="7.89166666666667" style="52" hidden="1" customWidth="1"/>
    <col min="11265" max="11266" width="12" style="52" customWidth="1"/>
    <col min="11267" max="11267" width="8" style="52" customWidth="1"/>
    <col min="11268" max="11268" width="7.89166666666667" style="52" customWidth="1"/>
    <col min="11269" max="11270" width="7.89166666666667" style="52" hidden="1" customWidth="1"/>
    <col min="11271" max="11518" width="7.89166666666667" style="52"/>
    <col min="11519" max="11519" width="35.775" style="52" customWidth="1"/>
    <col min="11520" max="11520" width="7.89166666666667" style="52" hidden="1" customWidth="1"/>
    <col min="11521" max="11522" width="12" style="52" customWidth="1"/>
    <col min="11523" max="11523" width="8" style="52" customWidth="1"/>
    <col min="11524" max="11524" width="7.89166666666667" style="52" customWidth="1"/>
    <col min="11525" max="11526" width="7.89166666666667" style="52" hidden="1" customWidth="1"/>
    <col min="11527" max="11774" width="7.89166666666667" style="52"/>
    <col min="11775" max="11775" width="35.775" style="52" customWidth="1"/>
    <col min="11776" max="11776" width="7.89166666666667" style="52" hidden="1" customWidth="1"/>
    <col min="11777" max="11778" width="12" style="52" customWidth="1"/>
    <col min="11779" max="11779" width="8" style="52" customWidth="1"/>
    <col min="11780" max="11780" width="7.89166666666667" style="52" customWidth="1"/>
    <col min="11781" max="11782" width="7.89166666666667" style="52" hidden="1" customWidth="1"/>
    <col min="11783" max="12030" width="7.89166666666667" style="52"/>
    <col min="12031" max="12031" width="35.775" style="52" customWidth="1"/>
    <col min="12032" max="12032" width="7.89166666666667" style="52" hidden="1" customWidth="1"/>
    <col min="12033" max="12034" width="12" style="52" customWidth="1"/>
    <col min="12035" max="12035" width="8" style="52" customWidth="1"/>
    <col min="12036" max="12036" width="7.89166666666667" style="52" customWidth="1"/>
    <col min="12037" max="12038" width="7.89166666666667" style="52" hidden="1" customWidth="1"/>
    <col min="12039" max="12286" width="7.89166666666667" style="52"/>
    <col min="12287" max="12287" width="35.775" style="52" customWidth="1"/>
    <col min="12288" max="12288" width="7.89166666666667" style="52" hidden="1" customWidth="1"/>
    <col min="12289" max="12290" width="12" style="52" customWidth="1"/>
    <col min="12291" max="12291" width="8" style="52" customWidth="1"/>
    <col min="12292" max="12292" width="7.89166666666667" style="52" customWidth="1"/>
    <col min="12293" max="12294" width="7.89166666666667" style="52" hidden="1" customWidth="1"/>
    <col min="12295" max="12542" width="7.89166666666667" style="52"/>
    <col min="12543" max="12543" width="35.775" style="52" customWidth="1"/>
    <col min="12544" max="12544" width="7.89166666666667" style="52" hidden="1" customWidth="1"/>
    <col min="12545" max="12546" width="12" style="52" customWidth="1"/>
    <col min="12547" max="12547" width="8" style="52" customWidth="1"/>
    <col min="12548" max="12548" width="7.89166666666667" style="52" customWidth="1"/>
    <col min="12549" max="12550" width="7.89166666666667" style="52" hidden="1" customWidth="1"/>
    <col min="12551" max="12798" width="7.89166666666667" style="52"/>
    <col min="12799" max="12799" width="35.775" style="52" customWidth="1"/>
    <col min="12800" max="12800" width="7.89166666666667" style="52" hidden="1" customWidth="1"/>
    <col min="12801" max="12802" width="12" style="52" customWidth="1"/>
    <col min="12803" max="12803" width="8" style="52" customWidth="1"/>
    <col min="12804" max="12804" width="7.89166666666667" style="52" customWidth="1"/>
    <col min="12805" max="12806" width="7.89166666666667" style="52" hidden="1" customWidth="1"/>
    <col min="12807" max="13054" width="7.89166666666667" style="52"/>
    <col min="13055" max="13055" width="35.775" style="52" customWidth="1"/>
    <col min="13056" max="13056" width="7.89166666666667" style="52" hidden="1" customWidth="1"/>
    <col min="13057" max="13058" width="12" style="52" customWidth="1"/>
    <col min="13059" max="13059" width="8" style="52" customWidth="1"/>
    <col min="13060" max="13060" width="7.89166666666667" style="52" customWidth="1"/>
    <col min="13061" max="13062" width="7.89166666666667" style="52" hidden="1" customWidth="1"/>
    <col min="13063" max="13310" width="7.89166666666667" style="52"/>
    <col min="13311" max="13311" width="35.775" style="52" customWidth="1"/>
    <col min="13312" max="13312" width="7.89166666666667" style="52" hidden="1" customWidth="1"/>
    <col min="13313" max="13314" width="12" style="52" customWidth="1"/>
    <col min="13315" max="13315" width="8" style="52" customWidth="1"/>
    <col min="13316" max="13316" width="7.89166666666667" style="52" customWidth="1"/>
    <col min="13317" max="13318" width="7.89166666666667" style="52" hidden="1" customWidth="1"/>
    <col min="13319" max="13566" width="7.89166666666667" style="52"/>
    <col min="13567" max="13567" width="35.775" style="52" customWidth="1"/>
    <col min="13568" max="13568" width="7.89166666666667" style="52" hidden="1" customWidth="1"/>
    <col min="13569" max="13570" width="12" style="52" customWidth="1"/>
    <col min="13571" max="13571" width="8" style="52" customWidth="1"/>
    <col min="13572" max="13572" width="7.89166666666667" style="52" customWidth="1"/>
    <col min="13573" max="13574" width="7.89166666666667" style="52" hidden="1" customWidth="1"/>
    <col min="13575" max="13822" width="7.89166666666667" style="52"/>
    <col min="13823" max="13823" width="35.775" style="52" customWidth="1"/>
    <col min="13824" max="13824" width="7.89166666666667" style="52" hidden="1" customWidth="1"/>
    <col min="13825" max="13826" width="12" style="52" customWidth="1"/>
    <col min="13827" max="13827" width="8" style="52" customWidth="1"/>
    <col min="13828" max="13828" width="7.89166666666667" style="52" customWidth="1"/>
    <col min="13829" max="13830" width="7.89166666666667" style="52" hidden="1" customWidth="1"/>
    <col min="13831" max="14078" width="7.89166666666667" style="52"/>
    <col min="14079" max="14079" width="35.775" style="52" customWidth="1"/>
    <col min="14080" max="14080" width="7.89166666666667" style="52" hidden="1" customWidth="1"/>
    <col min="14081" max="14082" width="12" style="52" customWidth="1"/>
    <col min="14083" max="14083" width="8" style="52" customWidth="1"/>
    <col min="14084" max="14084" width="7.89166666666667" style="52" customWidth="1"/>
    <col min="14085" max="14086" width="7.89166666666667" style="52" hidden="1" customWidth="1"/>
    <col min="14087" max="14334" width="7.89166666666667" style="52"/>
    <col min="14335" max="14335" width="35.775" style="52" customWidth="1"/>
    <col min="14336" max="14336" width="7.89166666666667" style="52" hidden="1" customWidth="1"/>
    <col min="14337" max="14338" width="12" style="52" customWidth="1"/>
    <col min="14339" max="14339" width="8" style="52" customWidth="1"/>
    <col min="14340" max="14340" width="7.89166666666667" style="52" customWidth="1"/>
    <col min="14341" max="14342" width="7.89166666666667" style="52" hidden="1" customWidth="1"/>
    <col min="14343" max="14590" width="7.89166666666667" style="52"/>
    <col min="14591" max="14591" width="35.775" style="52" customWidth="1"/>
    <col min="14592" max="14592" width="7.89166666666667" style="52" hidden="1" customWidth="1"/>
    <col min="14593" max="14594" width="12" style="52" customWidth="1"/>
    <col min="14595" max="14595" width="8" style="52" customWidth="1"/>
    <col min="14596" max="14596" width="7.89166666666667" style="52" customWidth="1"/>
    <col min="14597" max="14598" width="7.89166666666667" style="52" hidden="1" customWidth="1"/>
    <col min="14599" max="14846" width="7.89166666666667" style="52"/>
    <col min="14847" max="14847" width="35.775" style="52" customWidth="1"/>
    <col min="14848" max="14848" width="7.89166666666667" style="52" hidden="1" customWidth="1"/>
    <col min="14849" max="14850" width="12" style="52" customWidth="1"/>
    <col min="14851" max="14851" width="8" style="52" customWidth="1"/>
    <col min="14852" max="14852" width="7.89166666666667" style="52" customWidth="1"/>
    <col min="14853" max="14854" width="7.89166666666667" style="52" hidden="1" customWidth="1"/>
    <col min="14855" max="15102" width="7.89166666666667" style="52"/>
    <col min="15103" max="15103" width="35.775" style="52" customWidth="1"/>
    <col min="15104" max="15104" width="7.89166666666667" style="52" hidden="1" customWidth="1"/>
    <col min="15105" max="15106" width="12" style="52" customWidth="1"/>
    <col min="15107" max="15107" width="8" style="52" customWidth="1"/>
    <col min="15108" max="15108" width="7.89166666666667" style="52" customWidth="1"/>
    <col min="15109" max="15110" width="7.89166666666667" style="52" hidden="1" customWidth="1"/>
    <col min="15111" max="15358" width="7.89166666666667" style="52"/>
    <col min="15359" max="15359" width="35.775" style="52" customWidth="1"/>
    <col min="15360" max="15360" width="7.89166666666667" style="52" hidden="1" customWidth="1"/>
    <col min="15361" max="15362" width="12" style="52" customWidth="1"/>
    <col min="15363" max="15363" width="8" style="52" customWidth="1"/>
    <col min="15364" max="15364" width="7.89166666666667" style="52" customWidth="1"/>
    <col min="15365" max="15366" width="7.89166666666667" style="52" hidden="1" customWidth="1"/>
    <col min="15367" max="15614" width="7.89166666666667" style="52"/>
    <col min="15615" max="15615" width="35.775" style="52" customWidth="1"/>
    <col min="15616" max="15616" width="7.89166666666667" style="52" hidden="1" customWidth="1"/>
    <col min="15617" max="15618" width="12" style="52" customWidth="1"/>
    <col min="15619" max="15619" width="8" style="52" customWidth="1"/>
    <col min="15620" max="15620" width="7.89166666666667" style="52" customWidth="1"/>
    <col min="15621" max="15622" width="7.89166666666667" style="52" hidden="1" customWidth="1"/>
    <col min="15623" max="15870" width="7.89166666666667" style="52"/>
    <col min="15871" max="15871" width="35.775" style="52" customWidth="1"/>
    <col min="15872" max="15872" width="7.89166666666667" style="52" hidden="1" customWidth="1"/>
    <col min="15873" max="15874" width="12" style="52" customWidth="1"/>
    <col min="15875" max="15875" width="8" style="52" customWidth="1"/>
    <col min="15876" max="15876" width="7.89166666666667" style="52" customWidth="1"/>
    <col min="15877" max="15878" width="7.89166666666667" style="52" hidden="1" customWidth="1"/>
    <col min="15879" max="16126" width="7.89166666666667" style="52"/>
    <col min="16127" max="16127" width="35.775" style="52" customWidth="1"/>
    <col min="16128" max="16128" width="7.89166666666667" style="52" hidden="1" customWidth="1"/>
    <col min="16129" max="16130" width="12" style="52" customWidth="1"/>
    <col min="16131" max="16131" width="8" style="52" customWidth="1"/>
    <col min="16132" max="16132" width="7.89166666666667" style="52" customWidth="1"/>
    <col min="16133" max="16134" width="7.89166666666667" style="52" hidden="1" customWidth="1"/>
    <col min="16135" max="16384" width="7.89166666666667" style="52"/>
  </cols>
  <sheetData>
    <row r="1" ht="27" customHeight="1" spans="1:2">
      <c r="A1" s="53" t="s">
        <v>906</v>
      </c>
      <c r="B1" s="54"/>
    </row>
    <row r="2" ht="39.9" customHeight="1" spans="1:2">
      <c r="A2" s="55" t="s">
        <v>907</v>
      </c>
      <c r="B2" s="56"/>
    </row>
    <row r="3" s="48" customFormat="1" ht="18.75" customHeight="1" spans="1:2">
      <c r="A3" s="57"/>
      <c r="B3" s="58" t="s">
        <v>773</v>
      </c>
    </row>
    <row r="4" s="49" customFormat="1" ht="53.25" customHeight="1" spans="1:3">
      <c r="A4" s="59" t="s">
        <v>793</v>
      </c>
      <c r="B4" s="60" t="s">
        <v>794</v>
      </c>
      <c r="C4" s="61"/>
    </row>
    <row r="5" s="49" customFormat="1" ht="53.25" customHeight="1" spans="1:3">
      <c r="A5" s="135"/>
      <c r="B5" s="136"/>
      <c r="C5" s="61"/>
    </row>
    <row r="6" s="49" customFormat="1" ht="53.25" customHeight="1" spans="1:3">
      <c r="A6" s="135"/>
      <c r="B6" s="136"/>
      <c r="C6" s="61"/>
    </row>
    <row r="7" s="49" customFormat="1" ht="53.25" customHeight="1" spans="1:3">
      <c r="A7" s="135"/>
      <c r="B7" s="136"/>
      <c r="C7" s="61"/>
    </row>
    <row r="8" s="49" customFormat="1" ht="53.25" customHeight="1" spans="1:3">
      <c r="A8" s="135"/>
      <c r="B8" s="136"/>
      <c r="C8" s="61"/>
    </row>
    <row r="9" s="49" customFormat="1" ht="53.25" customHeight="1" spans="1:3">
      <c r="A9" s="135"/>
      <c r="B9" s="136"/>
      <c r="C9" s="61"/>
    </row>
    <row r="10" s="49" customFormat="1" ht="53.25" customHeight="1" spans="1:3">
      <c r="A10" s="135"/>
      <c r="B10" s="136"/>
      <c r="C10" s="61"/>
    </row>
    <row r="11" s="49" customFormat="1" ht="53.25" customHeight="1" spans="1:3">
      <c r="A11" s="135"/>
      <c r="B11" s="136"/>
      <c r="C11" s="61"/>
    </row>
    <row r="12" s="48" customFormat="1" ht="53.25" customHeight="1" spans="1:5">
      <c r="A12" s="62"/>
      <c r="B12" s="62"/>
      <c r="C12" s="64"/>
      <c r="E12" s="48">
        <v>822672</v>
      </c>
    </row>
    <row r="13" s="51" customFormat="1" ht="53.25" customHeight="1" spans="1:3">
      <c r="A13" s="65" t="s">
        <v>783</v>
      </c>
      <c r="B13" s="66">
        <f>SUM(B5:B12)</f>
        <v>0</v>
      </c>
      <c r="C13" s="67"/>
    </row>
    <row r="15" ht="14.25" spans="1:1">
      <c r="A15" s="83" t="s">
        <v>905</v>
      </c>
    </row>
  </sheetData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B10"/>
  <sheetViews>
    <sheetView workbookViewId="0">
      <selection activeCell="B5" sqref="B5"/>
    </sheetView>
  </sheetViews>
  <sheetFormatPr defaultColWidth="9" defaultRowHeight="15.75" outlineLevelCol="1"/>
  <cols>
    <col min="1" max="1" width="33.225" style="33" customWidth="1"/>
    <col min="2" max="2" width="33.225" style="34" customWidth="1"/>
    <col min="3" max="16384" width="9" style="33"/>
  </cols>
  <sheetData>
    <row r="1" ht="21" customHeight="1" spans="1:1">
      <c r="A1" s="29" t="s">
        <v>908</v>
      </c>
    </row>
    <row r="2" ht="24.75" customHeight="1" spans="1:2">
      <c r="A2" s="35" t="s">
        <v>909</v>
      </c>
      <c r="B2" s="35"/>
    </row>
    <row r="3" s="29" customFormat="1" ht="24" customHeight="1" spans="2:2">
      <c r="B3" s="37" t="s">
        <v>798</v>
      </c>
    </row>
    <row r="4" s="126" customFormat="1" ht="51" customHeight="1" spans="1:2">
      <c r="A4" s="128" t="s">
        <v>910</v>
      </c>
      <c r="B4" s="129" t="s">
        <v>794</v>
      </c>
    </row>
    <row r="5" s="127" customFormat="1" ht="48" customHeight="1" spans="1:2">
      <c r="A5" s="130" t="s">
        <v>911</v>
      </c>
      <c r="B5" s="131"/>
    </row>
    <row r="6" s="127" customFormat="1" ht="48" customHeight="1" spans="1:2">
      <c r="A6" s="130" t="s">
        <v>912</v>
      </c>
      <c r="B6" s="131"/>
    </row>
    <row r="7" s="127" customFormat="1" ht="48" customHeight="1" spans="1:2">
      <c r="A7" s="132" t="s">
        <v>913</v>
      </c>
      <c r="B7" s="131"/>
    </row>
    <row r="8" s="30" customFormat="1" ht="48" customHeight="1" spans="1:2">
      <c r="A8" s="38" t="s">
        <v>783</v>
      </c>
      <c r="B8" s="133"/>
    </row>
    <row r="10" spans="1:1">
      <c r="A10" s="134" t="s">
        <v>914</v>
      </c>
    </row>
  </sheetData>
  <mergeCells count="1">
    <mergeCell ref="A2:B2"/>
  </mergeCells>
  <printOptions horizontalCentered="1"/>
  <pageMargins left="0.919444444444445" right="0.747916666666667" top="0.984027777777778" bottom="0.984027777777778" header="0.511805555555556" footer="0.511805555555556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X27"/>
  <sheetViews>
    <sheetView workbookViewId="0">
      <selection activeCell="B8" sqref="B8"/>
    </sheetView>
  </sheetViews>
  <sheetFormatPr defaultColWidth="7" defaultRowHeight="15"/>
  <cols>
    <col min="1" max="1" width="35.1083333333333" style="5" customWidth="1"/>
    <col min="2" max="2" width="29.6666666666667" style="6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9.25" customHeight="1" spans="1:1">
      <c r="A1" s="8" t="s">
        <v>915</v>
      </c>
    </row>
    <row r="2" ht="28.5" customHeight="1" spans="1:8">
      <c r="A2" s="9" t="s">
        <v>916</v>
      </c>
      <c r="B2" s="11"/>
      <c r="F2" s="7"/>
      <c r="G2" s="7"/>
      <c r="H2" s="7"/>
    </row>
    <row r="3" s="1" customFormat="1" ht="21.75" customHeight="1" spans="1:12">
      <c r="A3" s="5"/>
      <c r="B3" s="12" t="s">
        <v>798</v>
      </c>
      <c r="D3" s="1">
        <v>12.11</v>
      </c>
      <c r="F3" s="1">
        <v>12.22</v>
      </c>
      <c r="I3" s="6"/>
      <c r="L3" s="1">
        <v>1.2</v>
      </c>
    </row>
    <row r="4" s="1" customFormat="1" ht="39" customHeight="1" spans="1:14">
      <c r="A4" s="75" t="s">
        <v>910</v>
      </c>
      <c r="B4" s="15" t="s">
        <v>800</v>
      </c>
      <c r="F4" s="118" t="s">
        <v>815</v>
      </c>
      <c r="G4" s="118" t="s">
        <v>816</v>
      </c>
      <c r="H4" s="118" t="s">
        <v>817</v>
      </c>
      <c r="I4" s="6"/>
      <c r="L4" s="118" t="s">
        <v>815</v>
      </c>
      <c r="M4" s="122" t="s">
        <v>816</v>
      </c>
      <c r="N4" s="118" t="s">
        <v>817</v>
      </c>
    </row>
    <row r="5" s="5" customFormat="1" ht="39" customHeight="1" spans="1:24">
      <c r="A5" s="113" t="s">
        <v>917</v>
      </c>
      <c r="B5" s="96">
        <v>4</v>
      </c>
      <c r="C5" s="5">
        <v>105429</v>
      </c>
      <c r="D5" s="5">
        <v>595734.14</v>
      </c>
      <c r="E5" s="5">
        <f>104401+13602</f>
        <v>118003</v>
      </c>
      <c r="F5" s="119" t="s">
        <v>781</v>
      </c>
      <c r="G5" s="119" t="s">
        <v>818</v>
      </c>
      <c r="H5" s="119">
        <v>596221.15</v>
      </c>
      <c r="I5" s="5" t="e">
        <f>F5-A5</f>
        <v>#VALUE!</v>
      </c>
      <c r="J5" s="5">
        <f>H5-B5</f>
        <v>596217.15</v>
      </c>
      <c r="K5" s="5">
        <v>75943</v>
      </c>
      <c r="L5" s="119" t="s">
        <v>781</v>
      </c>
      <c r="M5" s="119" t="s">
        <v>818</v>
      </c>
      <c r="N5" s="119">
        <v>643048.95</v>
      </c>
      <c r="O5" s="5" t="e">
        <f>L5-A5</f>
        <v>#VALUE!</v>
      </c>
      <c r="P5" s="5">
        <f>N5-B5</f>
        <v>643044.95</v>
      </c>
      <c r="R5" s="5">
        <v>717759</v>
      </c>
      <c r="T5" s="123" t="s">
        <v>781</v>
      </c>
      <c r="U5" s="123" t="s">
        <v>818</v>
      </c>
      <c r="V5" s="123">
        <v>659380.53</v>
      </c>
      <c r="W5" s="5">
        <f>B5-V5</f>
        <v>-659376.53</v>
      </c>
      <c r="X5" s="5" t="e">
        <f>T5-A5</f>
        <v>#VALUE!</v>
      </c>
    </row>
    <row r="6" s="5" customFormat="1" ht="39" customHeight="1" spans="1:22">
      <c r="A6" s="114" t="s">
        <v>918</v>
      </c>
      <c r="B6" s="96">
        <v>4</v>
      </c>
      <c r="F6" s="119"/>
      <c r="G6" s="119"/>
      <c r="H6" s="119"/>
      <c r="L6" s="119"/>
      <c r="M6" s="119"/>
      <c r="N6" s="119"/>
      <c r="T6" s="123"/>
      <c r="U6" s="123"/>
      <c r="V6" s="123"/>
    </row>
    <row r="7" s="5" customFormat="1" ht="39" customHeight="1" spans="1:22">
      <c r="A7" s="114" t="s">
        <v>919</v>
      </c>
      <c r="B7" s="96">
        <v>4</v>
      </c>
      <c r="F7" s="119"/>
      <c r="G7" s="119"/>
      <c r="H7" s="119"/>
      <c r="L7" s="119"/>
      <c r="M7" s="119"/>
      <c r="N7" s="119"/>
      <c r="T7" s="123"/>
      <c r="U7" s="123"/>
      <c r="V7" s="123"/>
    </row>
    <row r="8" s="5" customFormat="1" ht="39" customHeight="1" spans="1:22">
      <c r="A8" s="114" t="s">
        <v>920</v>
      </c>
      <c r="B8" s="96">
        <v>4</v>
      </c>
      <c r="F8" s="119"/>
      <c r="G8" s="119"/>
      <c r="H8" s="119"/>
      <c r="L8" s="119"/>
      <c r="M8" s="119"/>
      <c r="N8" s="119"/>
      <c r="T8" s="123"/>
      <c r="U8" s="123"/>
      <c r="V8" s="123"/>
    </row>
    <row r="9" s="1" customFormat="1" ht="39" customHeight="1" spans="1:24">
      <c r="A9" s="113" t="s">
        <v>921</v>
      </c>
      <c r="B9" s="96"/>
      <c r="C9" s="79">
        <v>105429</v>
      </c>
      <c r="D9" s="115">
        <v>595734.14</v>
      </c>
      <c r="E9" s="1">
        <f>104401+13602</f>
        <v>118003</v>
      </c>
      <c r="F9" s="120" t="s">
        <v>781</v>
      </c>
      <c r="G9" s="120" t="s">
        <v>818</v>
      </c>
      <c r="H9" s="121">
        <v>596221.15</v>
      </c>
      <c r="I9" s="6" t="e">
        <f>F9-A9</f>
        <v>#VALUE!</v>
      </c>
      <c r="J9" s="79">
        <f>H9-B9</f>
        <v>596221.15</v>
      </c>
      <c r="K9" s="79">
        <v>75943</v>
      </c>
      <c r="L9" s="120" t="s">
        <v>781</v>
      </c>
      <c r="M9" s="120" t="s">
        <v>818</v>
      </c>
      <c r="N9" s="121">
        <v>643048.95</v>
      </c>
      <c r="O9" s="6" t="e">
        <f>L9-A9</f>
        <v>#VALUE!</v>
      </c>
      <c r="P9" s="79">
        <f>N9-B9</f>
        <v>643048.95</v>
      </c>
      <c r="R9" s="1">
        <v>717759</v>
      </c>
      <c r="T9" s="124" t="s">
        <v>781</v>
      </c>
      <c r="U9" s="124" t="s">
        <v>818</v>
      </c>
      <c r="V9" s="125">
        <v>659380.53</v>
      </c>
      <c r="W9" s="1">
        <f>B9-V9</f>
        <v>-659380.53</v>
      </c>
      <c r="X9" s="1" t="e">
        <f>T9-A9</f>
        <v>#VALUE!</v>
      </c>
    </row>
    <row r="10" s="1" customFormat="1" ht="39" customHeight="1" spans="1:24">
      <c r="A10" s="116"/>
      <c r="B10" s="96"/>
      <c r="C10" s="102"/>
      <c r="D10" s="102">
        <v>135.6</v>
      </c>
      <c r="F10" s="120" t="s">
        <v>922</v>
      </c>
      <c r="G10" s="120" t="s">
        <v>923</v>
      </c>
      <c r="H10" s="121">
        <v>135.6</v>
      </c>
      <c r="I10" s="6">
        <f>F10-A10</f>
        <v>2010199</v>
      </c>
      <c r="J10" s="79">
        <f>H10-B10</f>
        <v>135.6</v>
      </c>
      <c r="K10" s="79"/>
      <c r="L10" s="120" t="s">
        <v>922</v>
      </c>
      <c r="M10" s="120" t="s">
        <v>923</v>
      </c>
      <c r="N10" s="121">
        <v>135.6</v>
      </c>
      <c r="O10" s="6">
        <f>L10-A10</f>
        <v>2010199</v>
      </c>
      <c r="P10" s="79">
        <f>N10-B10</f>
        <v>135.6</v>
      </c>
      <c r="T10" s="124" t="s">
        <v>922</v>
      </c>
      <c r="U10" s="124" t="s">
        <v>923</v>
      </c>
      <c r="V10" s="125">
        <v>135.6</v>
      </c>
      <c r="W10" s="1">
        <f>B10-V10</f>
        <v>-135.6</v>
      </c>
      <c r="X10" s="1">
        <f>T10-A10</f>
        <v>2010199</v>
      </c>
    </row>
    <row r="11" s="1" customFormat="1" ht="39" customHeight="1" spans="1:23">
      <c r="A11" s="117" t="s">
        <v>35</v>
      </c>
      <c r="B11" s="96">
        <v>4</v>
      </c>
      <c r="F11" s="118" t="str">
        <f t="shared" ref="F11:H11" si="0">""</f>
        <v/>
      </c>
      <c r="G11" s="118" t="str">
        <f t="shared" si="0"/>
        <v/>
      </c>
      <c r="H11" s="118" t="str">
        <f t="shared" si="0"/>
        <v/>
      </c>
      <c r="I11" s="6"/>
      <c r="L11" s="118" t="str">
        <f t="shared" ref="L11:N11" si="1">""</f>
        <v/>
      </c>
      <c r="M11" s="122" t="str">
        <f t="shared" si="1"/>
        <v/>
      </c>
      <c r="N11" s="118" t="str">
        <f t="shared" si="1"/>
        <v/>
      </c>
      <c r="V11" s="112" t="e">
        <f>V12+#REF!+#REF!+#REF!+#REF!+#REF!+#REF!+#REF!+#REF!+#REF!+#REF!+#REF!+#REF!+#REF!+#REF!+#REF!+#REF!+#REF!+#REF!+#REF!+#REF!</f>
        <v>#REF!</v>
      </c>
      <c r="W11" s="112" t="e">
        <f>W12+#REF!+#REF!+#REF!+#REF!+#REF!+#REF!+#REF!+#REF!+#REF!+#REF!+#REF!+#REF!+#REF!+#REF!+#REF!+#REF!+#REF!+#REF!+#REF!+#REF!</f>
        <v>#REF!</v>
      </c>
    </row>
    <row r="12" ht="19.5" customHeight="1" spans="16:24">
      <c r="P12" s="82"/>
      <c r="T12" s="89" t="s">
        <v>784</v>
      </c>
      <c r="U12" s="89" t="s">
        <v>785</v>
      </c>
      <c r="V12" s="90">
        <v>19998</v>
      </c>
      <c r="W12" s="7">
        <f t="shared" ref="W12:W14" si="2">B12-V12</f>
        <v>-19998</v>
      </c>
      <c r="X12" s="7">
        <f t="shared" ref="X12:X14" si="3">T12-A12</f>
        <v>232</v>
      </c>
    </row>
    <row r="13" ht="19.5" customHeight="1" spans="1:24">
      <c r="A13" s="83"/>
      <c r="P13" s="82"/>
      <c r="T13" s="89" t="s">
        <v>787</v>
      </c>
      <c r="U13" s="89" t="s">
        <v>788</v>
      </c>
      <c r="V13" s="90">
        <v>19998</v>
      </c>
      <c r="W13" s="7">
        <f t="shared" si="2"/>
        <v>-19998</v>
      </c>
      <c r="X13" s="7">
        <f t="shared" si="3"/>
        <v>23203</v>
      </c>
    </row>
    <row r="14" ht="19.5" customHeight="1" spans="16:24">
      <c r="P14" s="82"/>
      <c r="T14" s="89" t="s">
        <v>789</v>
      </c>
      <c r="U14" s="89" t="s">
        <v>790</v>
      </c>
      <c r="V14" s="90">
        <v>19998</v>
      </c>
      <c r="W14" s="7">
        <f t="shared" si="2"/>
        <v>-19998</v>
      </c>
      <c r="X14" s="7">
        <f t="shared" si="3"/>
        <v>2320301</v>
      </c>
    </row>
    <row r="15" ht="19.5" customHeight="1" spans="16:16">
      <c r="P15" s="82"/>
    </row>
    <row r="16" ht="19.5" customHeight="1" spans="16:16">
      <c r="P16" s="82"/>
    </row>
    <row r="17" ht="19.5" customHeight="1" spans="16:16">
      <c r="P17" s="82"/>
    </row>
    <row r="18" ht="19.5" customHeight="1" spans="16:16">
      <c r="P18" s="82"/>
    </row>
    <row r="19" ht="19.5" customHeight="1" spans="16:16">
      <c r="P19" s="82"/>
    </row>
    <row r="20" ht="19.5" customHeight="1" spans="16:16">
      <c r="P20" s="82"/>
    </row>
    <row r="21" ht="19.5" customHeight="1" spans="16:16">
      <c r="P21" s="82"/>
    </row>
    <row r="22" ht="19.5" customHeight="1" spans="16:16">
      <c r="P22" s="82"/>
    </row>
    <row r="23" ht="19.5" customHeight="1" spans="16:16">
      <c r="P23" s="82"/>
    </row>
    <row r="24" ht="19.5" customHeight="1" spans="16:16">
      <c r="P24" s="82"/>
    </row>
    <row r="25" ht="19.5" customHeight="1" spans="16:16">
      <c r="P25" s="82"/>
    </row>
    <row r="26" ht="19.5" customHeight="1" spans="16:16">
      <c r="P26" s="82"/>
    </row>
    <row r="27" ht="19.5" customHeight="1" spans="16:16">
      <c r="P27" s="82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Y28"/>
  <sheetViews>
    <sheetView workbookViewId="0">
      <selection activeCell="B11" sqref="B11"/>
    </sheetView>
  </sheetViews>
  <sheetFormatPr defaultColWidth="7" defaultRowHeight="15"/>
  <cols>
    <col min="1" max="1" width="14.6666666666667" style="5" customWidth="1"/>
    <col min="2" max="2" width="46.6666666666667" style="1" customWidth="1"/>
    <col min="3" max="3" width="13" style="6" customWidth="1"/>
    <col min="4" max="4" width="10.3333333333333" style="1" hidden="1" customWidth="1"/>
    <col min="5" max="5" width="9.66666666666667" style="7" hidden="1" customWidth="1"/>
    <col min="6" max="6" width="8.10833333333333" style="7" hidden="1" customWidth="1"/>
    <col min="7" max="7" width="9.66666666666667" style="70" hidden="1" customWidth="1"/>
    <col min="8" max="8" width="17.4416666666667" style="70" hidden="1" customWidth="1"/>
    <col min="9" max="9" width="12.4416666666667" style="71" hidden="1" customWidth="1"/>
    <col min="10" max="10" width="7" style="72" hidden="1" customWidth="1"/>
    <col min="11" max="12" width="7" style="7" hidden="1" customWidth="1"/>
    <col min="13" max="13" width="13.8916666666667" style="7" hidden="1" customWidth="1"/>
    <col min="14" max="14" width="7.89166666666667" style="7" hidden="1" customWidth="1"/>
    <col min="15" max="15" width="9.44166666666667" style="7" hidden="1" customWidth="1"/>
    <col min="16" max="16" width="6.89166666666667" style="7" hidden="1" customWidth="1"/>
    <col min="17" max="17" width="9" style="7" hidden="1" customWidth="1"/>
    <col min="18" max="18" width="5.89166666666667" style="7" hidden="1" customWidth="1"/>
    <col min="19" max="19" width="5.225" style="7" hidden="1" customWidth="1"/>
    <col min="20" max="20" width="6.44166666666667" style="7" hidden="1" customWidth="1"/>
    <col min="21" max="22" width="7" style="7" hidden="1" customWidth="1"/>
    <col min="23" max="23" width="10.6666666666667" style="7" hidden="1" customWidth="1"/>
    <col min="24" max="24" width="10.4416666666667" style="7" hidden="1" customWidth="1"/>
    <col min="25" max="25" width="7" style="7" hidden="1" customWidth="1"/>
    <col min="26" max="16384" width="7" style="7"/>
  </cols>
  <sheetData>
    <row r="1" ht="23.25" customHeight="1" spans="1:1">
      <c r="A1" s="8" t="s">
        <v>924</v>
      </c>
    </row>
    <row r="2" ht="24" spans="1:9">
      <c r="A2" s="9" t="s">
        <v>925</v>
      </c>
      <c r="B2" s="10"/>
      <c r="C2" s="11"/>
      <c r="G2" s="7"/>
      <c r="H2" s="7"/>
      <c r="I2" s="7"/>
    </row>
    <row r="3" spans="3:13">
      <c r="C3" s="58" t="s">
        <v>773</v>
      </c>
      <c r="E3" s="7">
        <v>12.11</v>
      </c>
      <c r="G3" s="7">
        <v>12.22</v>
      </c>
      <c r="H3" s="7"/>
      <c r="I3" s="7"/>
      <c r="M3" s="7">
        <v>1.2</v>
      </c>
    </row>
    <row r="4" ht="45.75" customHeight="1" spans="1:15">
      <c r="A4" s="13" t="s">
        <v>926</v>
      </c>
      <c r="B4" s="14" t="s">
        <v>927</v>
      </c>
      <c r="C4" s="15" t="s">
        <v>800</v>
      </c>
      <c r="G4" s="85" t="s">
        <v>928</v>
      </c>
      <c r="H4" s="85" t="s">
        <v>929</v>
      </c>
      <c r="I4" s="85" t="s">
        <v>930</v>
      </c>
      <c r="M4" s="85" t="s">
        <v>928</v>
      </c>
      <c r="N4" s="88" t="s">
        <v>929</v>
      </c>
      <c r="O4" s="85" t="s">
        <v>930</v>
      </c>
    </row>
    <row r="5" ht="45.75" customHeight="1" spans="1:25">
      <c r="A5" s="94" t="s">
        <v>931</v>
      </c>
      <c r="B5" s="95" t="s">
        <v>932</v>
      </c>
      <c r="C5" s="96">
        <v>4</v>
      </c>
      <c r="D5" s="79">
        <v>105429</v>
      </c>
      <c r="E5" s="80">
        <v>595734.14</v>
      </c>
      <c r="F5" s="7">
        <f>104401+13602</f>
        <v>118003</v>
      </c>
      <c r="G5" s="70" t="s">
        <v>781</v>
      </c>
      <c r="H5" s="70" t="s">
        <v>782</v>
      </c>
      <c r="I5" s="71">
        <v>596221.15</v>
      </c>
      <c r="J5" s="72">
        <f t="shared" ref="J5:J11" si="0">G5-A5</f>
        <v>-22</v>
      </c>
      <c r="K5" s="82">
        <f t="shared" ref="K5:K11" si="1">I5-C5</f>
        <v>596217.15</v>
      </c>
      <c r="L5" s="82">
        <v>75943</v>
      </c>
      <c r="M5" s="70" t="s">
        <v>781</v>
      </c>
      <c r="N5" s="70" t="s">
        <v>782</v>
      </c>
      <c r="O5" s="71">
        <v>643048.95</v>
      </c>
      <c r="P5" s="72">
        <f t="shared" ref="P5:P11" si="2">M5-A5</f>
        <v>-22</v>
      </c>
      <c r="Q5" s="82">
        <f t="shared" ref="Q5:Q11" si="3">O5-C5</f>
        <v>643044.95</v>
      </c>
      <c r="S5" s="7">
        <v>717759</v>
      </c>
      <c r="U5" s="89" t="s">
        <v>781</v>
      </c>
      <c r="V5" s="89" t="s">
        <v>782</v>
      </c>
      <c r="W5" s="90">
        <v>659380.53</v>
      </c>
      <c r="X5" s="7">
        <f t="shared" ref="X5:X11" si="4">C5-W5</f>
        <v>-659376.53</v>
      </c>
      <c r="Y5" s="7">
        <f t="shared" ref="Y5:Y11" si="5">U5-A5</f>
        <v>-22</v>
      </c>
    </row>
    <row r="6" s="92" customFormat="1" ht="45.75" customHeight="1" spans="1:25">
      <c r="A6" s="97" t="s">
        <v>933</v>
      </c>
      <c r="B6" s="98" t="s">
        <v>934</v>
      </c>
      <c r="C6" s="96">
        <v>4</v>
      </c>
      <c r="D6" s="99"/>
      <c r="E6" s="92">
        <v>7616.62</v>
      </c>
      <c r="G6" s="107" t="s">
        <v>935</v>
      </c>
      <c r="H6" s="107" t="s">
        <v>936</v>
      </c>
      <c r="I6" s="107">
        <v>7616.62</v>
      </c>
      <c r="J6" s="92">
        <f t="shared" si="0"/>
        <v>-2200</v>
      </c>
      <c r="K6" s="92">
        <f t="shared" si="1"/>
        <v>7612.62</v>
      </c>
      <c r="M6" s="107" t="s">
        <v>935</v>
      </c>
      <c r="N6" s="107" t="s">
        <v>936</v>
      </c>
      <c r="O6" s="107">
        <v>7749.58</v>
      </c>
      <c r="P6" s="92">
        <f t="shared" si="2"/>
        <v>-2200</v>
      </c>
      <c r="Q6" s="92">
        <f t="shared" si="3"/>
        <v>7745.58</v>
      </c>
      <c r="U6" s="110" t="s">
        <v>935</v>
      </c>
      <c r="V6" s="110" t="s">
        <v>936</v>
      </c>
      <c r="W6" s="110">
        <v>8475.47</v>
      </c>
      <c r="X6" s="92">
        <f t="shared" si="4"/>
        <v>-8471.47</v>
      </c>
      <c r="Y6" s="92">
        <f t="shared" si="5"/>
        <v>-2200</v>
      </c>
    </row>
    <row r="7" s="93" customFormat="1" ht="45.75" customHeight="1" spans="1:25">
      <c r="A7" s="97" t="s">
        <v>920</v>
      </c>
      <c r="B7" s="98" t="s">
        <v>937</v>
      </c>
      <c r="C7" s="96">
        <v>4</v>
      </c>
      <c r="D7" s="100"/>
      <c r="E7" s="93">
        <v>3922.87</v>
      </c>
      <c r="G7" s="108" t="s">
        <v>938</v>
      </c>
      <c r="H7" s="108" t="s">
        <v>939</v>
      </c>
      <c r="I7" s="108">
        <v>3922.87</v>
      </c>
      <c r="J7" s="93">
        <f t="shared" si="0"/>
        <v>-220004</v>
      </c>
      <c r="K7" s="93">
        <f t="shared" si="1"/>
        <v>3918.87</v>
      </c>
      <c r="L7" s="93">
        <v>750</v>
      </c>
      <c r="M7" s="108" t="s">
        <v>938</v>
      </c>
      <c r="N7" s="108" t="s">
        <v>939</v>
      </c>
      <c r="O7" s="108">
        <v>4041.81</v>
      </c>
      <c r="P7" s="93">
        <f t="shared" si="2"/>
        <v>-220004</v>
      </c>
      <c r="Q7" s="93">
        <f t="shared" si="3"/>
        <v>4037.81</v>
      </c>
      <c r="U7" s="111" t="s">
        <v>938</v>
      </c>
      <c r="V7" s="111" t="s">
        <v>939</v>
      </c>
      <c r="W7" s="111">
        <v>4680.94</v>
      </c>
      <c r="X7" s="93">
        <f t="shared" si="4"/>
        <v>-4676.94</v>
      </c>
      <c r="Y7" s="93">
        <f t="shared" si="5"/>
        <v>-220004</v>
      </c>
    </row>
    <row r="8" ht="45.75" customHeight="1" spans="1:25">
      <c r="A8" s="81"/>
      <c r="B8" s="101"/>
      <c r="C8" s="96"/>
      <c r="D8" s="102"/>
      <c r="E8" s="109">
        <v>135.6</v>
      </c>
      <c r="G8" s="70" t="s">
        <v>922</v>
      </c>
      <c r="H8" s="70" t="s">
        <v>940</v>
      </c>
      <c r="I8" s="71">
        <v>135.6</v>
      </c>
      <c r="J8" s="72">
        <f t="shared" si="0"/>
        <v>2010199</v>
      </c>
      <c r="K8" s="82">
        <f t="shared" si="1"/>
        <v>135.6</v>
      </c>
      <c r="L8" s="82"/>
      <c r="M8" s="70" t="s">
        <v>922</v>
      </c>
      <c r="N8" s="70" t="s">
        <v>940</v>
      </c>
      <c r="O8" s="71">
        <v>135.6</v>
      </c>
      <c r="P8" s="72">
        <f t="shared" si="2"/>
        <v>2010199</v>
      </c>
      <c r="Q8" s="82">
        <f t="shared" si="3"/>
        <v>135.6</v>
      </c>
      <c r="U8" s="89" t="s">
        <v>922</v>
      </c>
      <c r="V8" s="89" t="s">
        <v>940</v>
      </c>
      <c r="W8" s="90">
        <v>135.6</v>
      </c>
      <c r="X8" s="7">
        <f t="shared" si="4"/>
        <v>-135.6</v>
      </c>
      <c r="Y8" s="7">
        <f t="shared" si="5"/>
        <v>2010199</v>
      </c>
    </row>
    <row r="9" ht="45.75" customHeight="1" spans="1:25">
      <c r="A9" s="97"/>
      <c r="B9" s="97"/>
      <c r="C9" s="96"/>
      <c r="D9" s="79"/>
      <c r="E9" s="82">
        <v>7616.62</v>
      </c>
      <c r="G9" s="70" t="s">
        <v>935</v>
      </c>
      <c r="H9" s="70" t="s">
        <v>936</v>
      </c>
      <c r="I9" s="71">
        <v>7616.62</v>
      </c>
      <c r="J9" s="72">
        <f t="shared" si="0"/>
        <v>20101</v>
      </c>
      <c r="K9" s="82">
        <f t="shared" si="1"/>
        <v>7616.62</v>
      </c>
      <c r="L9" s="82"/>
      <c r="M9" s="70" t="s">
        <v>935</v>
      </c>
      <c r="N9" s="70" t="s">
        <v>936</v>
      </c>
      <c r="O9" s="71">
        <v>7749.58</v>
      </c>
      <c r="P9" s="72">
        <f t="shared" si="2"/>
        <v>20101</v>
      </c>
      <c r="Q9" s="82">
        <f t="shared" si="3"/>
        <v>7749.58</v>
      </c>
      <c r="U9" s="89" t="s">
        <v>935</v>
      </c>
      <c r="V9" s="89" t="s">
        <v>936</v>
      </c>
      <c r="W9" s="90">
        <v>8475.47</v>
      </c>
      <c r="X9" s="7">
        <f t="shared" si="4"/>
        <v>-8475.47</v>
      </c>
      <c r="Y9" s="7">
        <f t="shared" si="5"/>
        <v>20101</v>
      </c>
    </row>
    <row r="10" ht="45.75" customHeight="1" spans="1:25">
      <c r="A10" s="103"/>
      <c r="B10" s="103"/>
      <c r="C10" s="96"/>
      <c r="D10" s="79"/>
      <c r="E10" s="82">
        <v>3922.87</v>
      </c>
      <c r="G10" s="70" t="s">
        <v>938</v>
      </c>
      <c r="H10" s="70" t="s">
        <v>939</v>
      </c>
      <c r="I10" s="71">
        <v>3922.87</v>
      </c>
      <c r="J10" s="72">
        <f t="shared" si="0"/>
        <v>2010101</v>
      </c>
      <c r="K10" s="82">
        <f t="shared" si="1"/>
        <v>3922.87</v>
      </c>
      <c r="L10" s="82">
        <v>750</v>
      </c>
      <c r="M10" s="70" t="s">
        <v>938</v>
      </c>
      <c r="N10" s="70" t="s">
        <v>939</v>
      </c>
      <c r="O10" s="71">
        <v>4041.81</v>
      </c>
      <c r="P10" s="72">
        <f t="shared" si="2"/>
        <v>2010101</v>
      </c>
      <c r="Q10" s="82">
        <f t="shared" si="3"/>
        <v>4041.81</v>
      </c>
      <c r="U10" s="89" t="s">
        <v>938</v>
      </c>
      <c r="V10" s="89" t="s">
        <v>939</v>
      </c>
      <c r="W10" s="90">
        <v>4680.94</v>
      </c>
      <c r="X10" s="7">
        <f t="shared" si="4"/>
        <v>-4680.94</v>
      </c>
      <c r="Y10" s="7">
        <f t="shared" si="5"/>
        <v>2010101</v>
      </c>
    </row>
    <row r="11" ht="45.75" customHeight="1" spans="1:25">
      <c r="A11" s="81"/>
      <c r="B11" s="101"/>
      <c r="C11" s="96"/>
      <c r="D11" s="102"/>
      <c r="E11" s="109">
        <v>135.6</v>
      </c>
      <c r="G11" s="70" t="s">
        <v>922</v>
      </c>
      <c r="H11" s="70" t="s">
        <v>940</v>
      </c>
      <c r="I11" s="71">
        <v>135.6</v>
      </c>
      <c r="J11" s="72">
        <f t="shared" si="0"/>
        <v>2010199</v>
      </c>
      <c r="K11" s="82">
        <f t="shared" si="1"/>
        <v>135.6</v>
      </c>
      <c r="L11" s="82"/>
      <c r="M11" s="70" t="s">
        <v>922</v>
      </c>
      <c r="N11" s="70" t="s">
        <v>940</v>
      </c>
      <c r="O11" s="71">
        <v>135.6</v>
      </c>
      <c r="P11" s="72">
        <f t="shared" si="2"/>
        <v>2010199</v>
      </c>
      <c r="Q11" s="82">
        <f t="shared" si="3"/>
        <v>135.6</v>
      </c>
      <c r="U11" s="89" t="s">
        <v>922</v>
      </c>
      <c r="V11" s="89" t="s">
        <v>940</v>
      </c>
      <c r="W11" s="90">
        <v>135.6</v>
      </c>
      <c r="X11" s="7">
        <f t="shared" si="4"/>
        <v>-135.6</v>
      </c>
      <c r="Y11" s="7">
        <f t="shared" si="5"/>
        <v>2010199</v>
      </c>
    </row>
    <row r="12" ht="45.75" customHeight="1" spans="1:24">
      <c r="A12" s="104" t="s">
        <v>783</v>
      </c>
      <c r="B12" s="105"/>
      <c r="C12" s="106">
        <v>3</v>
      </c>
      <c r="G12" s="85" t="str">
        <f t="shared" ref="G12:I12" si="6">""</f>
        <v/>
      </c>
      <c r="H12" s="85" t="str">
        <f t="shared" si="6"/>
        <v/>
      </c>
      <c r="I12" s="85" t="str">
        <f t="shared" si="6"/>
        <v/>
      </c>
      <c r="M12" s="85" t="str">
        <f t="shared" ref="M12:O12" si="7">""</f>
        <v/>
      </c>
      <c r="N12" s="88" t="str">
        <f t="shared" si="7"/>
        <v/>
      </c>
      <c r="O12" s="85" t="str">
        <f t="shared" si="7"/>
        <v/>
      </c>
      <c r="W12" s="112" t="e">
        <f>W13+#REF!+#REF!+#REF!+#REF!+#REF!+#REF!+#REF!+#REF!+#REF!+#REF!+#REF!+#REF!+#REF!+#REF!+#REF!+#REF!+#REF!+#REF!+#REF!+#REF!</f>
        <v>#REF!</v>
      </c>
      <c r="X12" s="112" t="e">
        <f>X13+#REF!+#REF!+#REF!+#REF!+#REF!+#REF!+#REF!+#REF!+#REF!+#REF!+#REF!+#REF!+#REF!+#REF!+#REF!+#REF!+#REF!+#REF!+#REF!+#REF!</f>
        <v>#REF!</v>
      </c>
    </row>
    <row r="13" ht="19.5" customHeight="1" spans="17:25">
      <c r="Q13" s="82"/>
      <c r="U13" s="89" t="s">
        <v>784</v>
      </c>
      <c r="V13" s="89" t="s">
        <v>785</v>
      </c>
      <c r="W13" s="90">
        <v>19998</v>
      </c>
      <c r="X13" s="7">
        <f t="shared" ref="X13:X15" si="8">C13-W13</f>
        <v>-19998</v>
      </c>
      <c r="Y13" s="7">
        <f t="shared" ref="Y13:Y15" si="9">U13-A13</f>
        <v>232</v>
      </c>
    </row>
    <row r="14" ht="19.5" customHeight="1" spans="1:25">
      <c r="A14" s="83"/>
      <c r="Q14" s="82"/>
      <c r="U14" s="89" t="s">
        <v>787</v>
      </c>
      <c r="V14" s="89" t="s">
        <v>788</v>
      </c>
      <c r="W14" s="90">
        <v>19998</v>
      </c>
      <c r="X14" s="7">
        <f t="shared" si="8"/>
        <v>-19998</v>
      </c>
      <c r="Y14" s="7">
        <f t="shared" si="9"/>
        <v>23203</v>
      </c>
    </row>
    <row r="15" ht="19.5" customHeight="1" spans="17:25">
      <c r="Q15" s="82"/>
      <c r="U15" s="89" t="s">
        <v>789</v>
      </c>
      <c r="V15" s="89" t="s">
        <v>790</v>
      </c>
      <c r="W15" s="90">
        <v>19998</v>
      </c>
      <c r="X15" s="7">
        <f t="shared" si="8"/>
        <v>-19998</v>
      </c>
      <c r="Y15" s="7">
        <f t="shared" si="9"/>
        <v>2320301</v>
      </c>
    </row>
    <row r="16" ht="19.5" customHeight="1" spans="17:17">
      <c r="Q16" s="82"/>
    </row>
    <row r="17" ht="19.5" customHeight="1" spans="17:17">
      <c r="Q17" s="82"/>
    </row>
    <row r="18" ht="19.5" customHeight="1" spans="17:17">
      <c r="Q18" s="82"/>
    </row>
    <row r="19" ht="19.5" customHeight="1" spans="17:17">
      <c r="Q19" s="82"/>
    </row>
    <row r="20" ht="19.5" customHeight="1" spans="17:17">
      <c r="Q20" s="82"/>
    </row>
    <row r="21" ht="19.5" customHeight="1" spans="17:17">
      <c r="Q21" s="82"/>
    </row>
    <row r="22" ht="19.5" customHeight="1" spans="17:17">
      <c r="Q22" s="82"/>
    </row>
    <row r="23" ht="19.5" customHeight="1" spans="17:17">
      <c r="Q23" s="82"/>
    </row>
    <row r="24" ht="19.5" customHeight="1" spans="17:17">
      <c r="Q24" s="82"/>
    </row>
    <row r="25" ht="19.5" customHeight="1" spans="17:17">
      <c r="Q25" s="82"/>
    </row>
    <row r="26" ht="19.5" customHeight="1" spans="17:17">
      <c r="Q26" s="82"/>
    </row>
    <row r="27" ht="19.5" customHeight="1" spans="17:17">
      <c r="Q27" s="82"/>
    </row>
    <row r="28" ht="19.5" customHeight="1" spans="17:17">
      <c r="Q28" s="82"/>
    </row>
  </sheetData>
  <mergeCells count="2">
    <mergeCell ref="A2:C2"/>
    <mergeCell ref="A12:B1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8"/>
  <sheetViews>
    <sheetView workbookViewId="0">
      <selection activeCell="A15" sqref="A15"/>
    </sheetView>
  </sheetViews>
  <sheetFormatPr defaultColWidth="7" defaultRowHeight="15"/>
  <cols>
    <col min="1" max="2" width="37" style="5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1.75" customHeight="1" spans="1:2">
      <c r="A1" s="8" t="s">
        <v>941</v>
      </c>
      <c r="B1" s="8"/>
    </row>
    <row r="2" ht="51.75" customHeight="1" spans="1:8">
      <c r="A2" s="73" t="s">
        <v>942</v>
      </c>
      <c r="B2" s="74"/>
      <c r="F2" s="7"/>
      <c r="G2" s="7"/>
      <c r="H2" s="7"/>
    </row>
    <row r="3" spans="2:12">
      <c r="B3" s="58" t="s">
        <v>773</v>
      </c>
      <c r="D3" s="7">
        <v>12.11</v>
      </c>
      <c r="F3" s="7">
        <v>12.22</v>
      </c>
      <c r="G3" s="7"/>
      <c r="H3" s="7"/>
      <c r="L3" s="7">
        <v>1.2</v>
      </c>
    </row>
    <row r="4" s="69" customFormat="1" ht="39.75" customHeight="1" spans="1:14">
      <c r="A4" s="75" t="s">
        <v>774</v>
      </c>
      <c r="B4" s="75" t="s">
        <v>794</v>
      </c>
      <c r="C4" s="76"/>
      <c r="F4" s="84" t="s">
        <v>778</v>
      </c>
      <c r="G4" s="84" t="s">
        <v>779</v>
      </c>
      <c r="H4" s="84" t="s">
        <v>780</v>
      </c>
      <c r="I4" s="86"/>
      <c r="L4" s="84" t="s">
        <v>778</v>
      </c>
      <c r="M4" s="87" t="s">
        <v>779</v>
      </c>
      <c r="N4" s="84" t="s">
        <v>780</v>
      </c>
    </row>
    <row r="5" ht="39.75" customHeight="1" spans="1:24">
      <c r="A5" s="77" t="s">
        <v>943</v>
      </c>
      <c r="B5" s="78"/>
      <c r="C5" s="79">
        <v>105429</v>
      </c>
      <c r="D5" s="80">
        <v>595734.14</v>
      </c>
      <c r="E5" s="7">
        <f>104401+13602</f>
        <v>118003</v>
      </c>
      <c r="F5" s="70" t="s">
        <v>781</v>
      </c>
      <c r="G5" s="70" t="s">
        <v>782</v>
      </c>
      <c r="H5" s="71">
        <v>596221.15</v>
      </c>
      <c r="I5" s="72" t="e">
        <f>F5-A5</f>
        <v>#VALUE!</v>
      </c>
      <c r="J5" s="82" t="e">
        <f>H5-#REF!</f>
        <v>#REF!</v>
      </c>
      <c r="K5" s="82">
        <v>75943</v>
      </c>
      <c r="L5" s="70" t="s">
        <v>781</v>
      </c>
      <c r="M5" s="70" t="s">
        <v>782</v>
      </c>
      <c r="N5" s="71">
        <v>643048.95</v>
      </c>
      <c r="O5" s="72" t="e">
        <f>L5-A5</f>
        <v>#VALUE!</v>
      </c>
      <c r="P5" s="82" t="e">
        <f>N5-#REF!</f>
        <v>#REF!</v>
      </c>
      <c r="R5" s="7">
        <v>717759</v>
      </c>
      <c r="T5" s="89" t="s">
        <v>781</v>
      </c>
      <c r="U5" s="89" t="s">
        <v>782</v>
      </c>
      <c r="V5" s="90">
        <v>659380.53</v>
      </c>
      <c r="W5" s="7" t="e">
        <f>#REF!-V5</f>
        <v>#REF!</v>
      </c>
      <c r="X5" s="7" t="e">
        <f>T5-A5</f>
        <v>#VALUE!</v>
      </c>
    </row>
    <row r="6" ht="39.75" customHeight="1" spans="1:22">
      <c r="A6" s="77" t="s">
        <v>944</v>
      </c>
      <c r="B6" s="78"/>
      <c r="C6" s="79"/>
      <c r="D6" s="80"/>
      <c r="J6" s="82"/>
      <c r="K6" s="82"/>
      <c r="L6" s="70"/>
      <c r="M6" s="70"/>
      <c r="N6" s="71"/>
      <c r="O6" s="72"/>
      <c r="P6" s="82"/>
      <c r="T6" s="89"/>
      <c r="U6" s="89"/>
      <c r="V6" s="90"/>
    </row>
    <row r="7" ht="39.75" customHeight="1" spans="1:22">
      <c r="A7" s="77" t="s">
        <v>945</v>
      </c>
      <c r="B7" s="78"/>
      <c r="C7" s="79"/>
      <c r="D7" s="80"/>
      <c r="J7" s="82"/>
      <c r="K7" s="82"/>
      <c r="L7" s="70"/>
      <c r="M7" s="70"/>
      <c r="N7" s="71"/>
      <c r="O7" s="72"/>
      <c r="P7" s="82"/>
      <c r="T7" s="89"/>
      <c r="U7" s="89"/>
      <c r="V7" s="90"/>
    </row>
    <row r="8" ht="39.75" customHeight="1" spans="1:22">
      <c r="A8" s="77" t="s">
        <v>946</v>
      </c>
      <c r="B8" s="78"/>
      <c r="C8" s="79"/>
      <c r="D8" s="80"/>
      <c r="J8" s="82"/>
      <c r="K8" s="82"/>
      <c r="L8" s="70"/>
      <c r="M8" s="70"/>
      <c r="N8" s="71"/>
      <c r="O8" s="72"/>
      <c r="P8" s="82"/>
      <c r="T8" s="89"/>
      <c r="U8" s="89"/>
      <c r="V8" s="90"/>
    </row>
    <row r="9" ht="39.75" customHeight="1" spans="1:22">
      <c r="A9" s="77" t="s">
        <v>947</v>
      </c>
      <c r="B9" s="78"/>
      <c r="C9" s="79"/>
      <c r="D9" s="80"/>
      <c r="J9" s="82"/>
      <c r="K9" s="82"/>
      <c r="L9" s="70"/>
      <c r="M9" s="70"/>
      <c r="N9" s="71"/>
      <c r="O9" s="72"/>
      <c r="P9" s="82"/>
      <c r="T9" s="89"/>
      <c r="U9" s="89"/>
      <c r="V9" s="90"/>
    </row>
    <row r="10" ht="39.75" customHeight="1" spans="1:22">
      <c r="A10" s="77" t="s">
        <v>913</v>
      </c>
      <c r="B10" s="78"/>
      <c r="C10" s="79"/>
      <c r="D10" s="80"/>
      <c r="J10" s="82"/>
      <c r="K10" s="82"/>
      <c r="L10" s="70"/>
      <c r="M10" s="70"/>
      <c r="N10" s="71"/>
      <c r="O10" s="72"/>
      <c r="P10" s="82"/>
      <c r="T10" s="89"/>
      <c r="U10" s="89"/>
      <c r="V10" s="90"/>
    </row>
    <row r="11" ht="39.75" customHeight="1" spans="1:22">
      <c r="A11" s="77" t="s">
        <v>948</v>
      </c>
      <c r="B11" s="81"/>
      <c r="C11" s="79"/>
      <c r="D11" s="82"/>
      <c r="J11" s="82"/>
      <c r="K11" s="82"/>
      <c r="L11" s="70"/>
      <c r="M11" s="70"/>
      <c r="N11" s="71"/>
      <c r="O11" s="72"/>
      <c r="P11" s="82"/>
      <c r="T11" s="89"/>
      <c r="U11" s="89"/>
      <c r="V11" s="90"/>
    </row>
    <row r="12" ht="39.75" customHeight="1" spans="1:23">
      <c r="A12" s="13" t="s">
        <v>783</v>
      </c>
      <c r="B12" s="78"/>
      <c r="F12" s="85" t="str">
        <f t="shared" ref="F12:H12" si="0">""</f>
        <v/>
      </c>
      <c r="G12" s="85" t="str">
        <f t="shared" si="0"/>
        <v/>
      </c>
      <c r="H12" s="85" t="str">
        <f t="shared" si="0"/>
        <v/>
      </c>
      <c r="L12" s="85" t="str">
        <f t="shared" ref="L12:N12" si="1">""</f>
        <v/>
      </c>
      <c r="M12" s="88" t="str">
        <f t="shared" si="1"/>
        <v/>
      </c>
      <c r="N12" s="85" t="str">
        <f t="shared" si="1"/>
        <v/>
      </c>
      <c r="V12" s="91" t="e">
        <f>V13+#REF!+#REF!+#REF!+#REF!+#REF!+#REF!+#REF!+#REF!+#REF!+#REF!+#REF!+#REF!+#REF!+#REF!+#REF!+#REF!+#REF!+#REF!+#REF!+#REF!</f>
        <v>#REF!</v>
      </c>
      <c r="W12" s="91" t="e">
        <f>W13+#REF!+#REF!+#REF!+#REF!+#REF!+#REF!+#REF!+#REF!+#REF!+#REF!+#REF!+#REF!+#REF!+#REF!+#REF!+#REF!+#REF!+#REF!+#REF!+#REF!</f>
        <v>#REF!</v>
      </c>
    </row>
    <row r="13" ht="19.5" customHeight="1" spans="16:24">
      <c r="P13" s="82"/>
      <c r="T13" s="89" t="s">
        <v>784</v>
      </c>
      <c r="U13" s="89" t="s">
        <v>785</v>
      </c>
      <c r="V13" s="90">
        <v>19998</v>
      </c>
      <c r="W13" s="7" t="e">
        <f>#REF!-V13</f>
        <v>#REF!</v>
      </c>
      <c r="X13" s="7">
        <f t="shared" ref="X13:X15" si="2">T13-A13</f>
        <v>232</v>
      </c>
    </row>
    <row r="14" ht="19.5" customHeight="1" spans="1:24">
      <c r="A14" s="83" t="s">
        <v>949</v>
      </c>
      <c r="P14" s="82"/>
      <c r="T14" s="89" t="s">
        <v>787</v>
      </c>
      <c r="U14" s="89" t="s">
        <v>788</v>
      </c>
      <c r="V14" s="90">
        <v>19998</v>
      </c>
      <c r="W14" s="7" t="e">
        <f>#REF!-V14</f>
        <v>#REF!</v>
      </c>
      <c r="X14" s="7" t="e">
        <f t="shared" si="2"/>
        <v>#VALUE!</v>
      </c>
    </row>
    <row r="15" ht="19.5" customHeight="1" spans="16:24">
      <c r="P15" s="82"/>
      <c r="T15" s="89" t="s">
        <v>789</v>
      </c>
      <c r="U15" s="89" t="s">
        <v>790</v>
      </c>
      <c r="V15" s="90">
        <v>19998</v>
      </c>
      <c r="W15" s="7" t="e">
        <f>#REF!-V15</f>
        <v>#REF!</v>
      </c>
      <c r="X15" s="7">
        <f t="shared" si="2"/>
        <v>2320301</v>
      </c>
    </row>
    <row r="16" ht="19.5" customHeight="1" spans="16:16">
      <c r="P16" s="82"/>
    </row>
    <row r="17" s="7" customFormat="1" ht="19.5" customHeight="1" spans="16:16">
      <c r="P17" s="82"/>
    </row>
    <row r="18" s="7" customFormat="1" ht="19.5" customHeight="1" spans="16:16">
      <c r="P18" s="82"/>
    </row>
    <row r="19" s="7" customFormat="1" ht="19.5" customHeight="1" spans="16:16">
      <c r="P19" s="82"/>
    </row>
    <row r="20" s="7" customFormat="1" ht="19.5" customHeight="1" spans="16:16">
      <c r="P20" s="82"/>
    </row>
    <row r="21" s="7" customFormat="1" ht="19.5" customHeight="1" spans="16:16">
      <c r="P21" s="82"/>
    </row>
    <row r="22" s="7" customFormat="1" ht="19.5" customHeight="1" spans="16:16">
      <c r="P22" s="82"/>
    </row>
    <row r="23" s="7" customFormat="1" ht="19.5" customHeight="1" spans="16:16">
      <c r="P23" s="82"/>
    </row>
    <row r="24" s="7" customFormat="1" ht="19.5" customHeight="1" spans="16:16">
      <c r="P24" s="82"/>
    </row>
    <row r="25" s="7" customFormat="1" ht="19.5" customHeight="1" spans="16:16">
      <c r="P25" s="82"/>
    </row>
    <row r="26" s="7" customFormat="1" ht="19.5" customHeight="1" spans="16:16">
      <c r="P26" s="82"/>
    </row>
    <row r="27" s="7" customFormat="1" ht="19.5" customHeight="1" spans="16:16">
      <c r="P27" s="82"/>
    </row>
    <row r="28" s="7" customFormat="1" ht="19.5" customHeight="1" spans="16:16">
      <c r="P28" s="82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A10" sqref="A10"/>
    </sheetView>
  </sheetViews>
  <sheetFormatPr defaultColWidth="7.89166666666667" defaultRowHeight="15.75" outlineLevelCol="4"/>
  <cols>
    <col min="1" max="2" width="37.6666666666667" style="52" customWidth="1"/>
    <col min="3" max="3" width="8" style="52" customWidth="1"/>
    <col min="4" max="4" width="7.89166666666667" style="52" customWidth="1"/>
    <col min="5" max="5" width="8.44166666666667" style="52" hidden="1" customWidth="1"/>
    <col min="6" max="6" width="7.89166666666667" style="52" hidden="1" customWidth="1"/>
    <col min="7" max="254" width="7.89166666666667" style="52"/>
    <col min="255" max="255" width="35.775" style="52" customWidth="1"/>
    <col min="256" max="256" width="7.89166666666667" style="52" hidden="1" customWidth="1"/>
    <col min="257" max="258" width="12" style="52" customWidth="1"/>
    <col min="259" max="259" width="8" style="52" customWidth="1"/>
    <col min="260" max="260" width="7.89166666666667" style="52" customWidth="1"/>
    <col min="261" max="262" width="7.89166666666667" style="52" hidden="1" customWidth="1"/>
    <col min="263" max="510" width="7.89166666666667" style="52"/>
    <col min="511" max="511" width="35.775" style="52" customWidth="1"/>
    <col min="512" max="512" width="7.89166666666667" style="52" hidden="1" customWidth="1"/>
    <col min="513" max="514" width="12" style="52" customWidth="1"/>
    <col min="515" max="515" width="8" style="52" customWidth="1"/>
    <col min="516" max="516" width="7.89166666666667" style="52" customWidth="1"/>
    <col min="517" max="518" width="7.89166666666667" style="52" hidden="1" customWidth="1"/>
    <col min="519" max="766" width="7.89166666666667" style="52"/>
    <col min="767" max="767" width="35.775" style="52" customWidth="1"/>
    <col min="768" max="768" width="7.89166666666667" style="52" hidden="1" customWidth="1"/>
    <col min="769" max="770" width="12" style="52" customWidth="1"/>
    <col min="771" max="771" width="8" style="52" customWidth="1"/>
    <col min="772" max="772" width="7.89166666666667" style="52" customWidth="1"/>
    <col min="773" max="774" width="7.89166666666667" style="52" hidden="1" customWidth="1"/>
    <col min="775" max="1022" width="7.89166666666667" style="52"/>
    <col min="1023" max="1023" width="35.775" style="52" customWidth="1"/>
    <col min="1024" max="1024" width="7.89166666666667" style="52" hidden="1" customWidth="1"/>
    <col min="1025" max="1026" width="12" style="52" customWidth="1"/>
    <col min="1027" max="1027" width="8" style="52" customWidth="1"/>
    <col min="1028" max="1028" width="7.89166666666667" style="52" customWidth="1"/>
    <col min="1029" max="1030" width="7.89166666666667" style="52" hidden="1" customWidth="1"/>
    <col min="1031" max="1278" width="7.89166666666667" style="52"/>
    <col min="1279" max="1279" width="35.775" style="52" customWidth="1"/>
    <col min="1280" max="1280" width="7.89166666666667" style="52" hidden="1" customWidth="1"/>
    <col min="1281" max="1282" width="12" style="52" customWidth="1"/>
    <col min="1283" max="1283" width="8" style="52" customWidth="1"/>
    <col min="1284" max="1284" width="7.89166666666667" style="52" customWidth="1"/>
    <col min="1285" max="1286" width="7.89166666666667" style="52" hidden="1" customWidth="1"/>
    <col min="1287" max="1534" width="7.89166666666667" style="52"/>
    <col min="1535" max="1535" width="35.775" style="52" customWidth="1"/>
    <col min="1536" max="1536" width="7.89166666666667" style="52" hidden="1" customWidth="1"/>
    <col min="1537" max="1538" width="12" style="52" customWidth="1"/>
    <col min="1539" max="1539" width="8" style="52" customWidth="1"/>
    <col min="1540" max="1540" width="7.89166666666667" style="52" customWidth="1"/>
    <col min="1541" max="1542" width="7.89166666666667" style="52" hidden="1" customWidth="1"/>
    <col min="1543" max="1790" width="7.89166666666667" style="52"/>
    <col min="1791" max="1791" width="35.775" style="52" customWidth="1"/>
    <col min="1792" max="1792" width="7.89166666666667" style="52" hidden="1" customWidth="1"/>
    <col min="1793" max="1794" width="12" style="52" customWidth="1"/>
    <col min="1795" max="1795" width="8" style="52" customWidth="1"/>
    <col min="1796" max="1796" width="7.89166666666667" style="52" customWidth="1"/>
    <col min="1797" max="1798" width="7.89166666666667" style="52" hidden="1" customWidth="1"/>
    <col min="1799" max="2046" width="7.89166666666667" style="52"/>
    <col min="2047" max="2047" width="35.775" style="52" customWidth="1"/>
    <col min="2048" max="2048" width="7.89166666666667" style="52" hidden="1" customWidth="1"/>
    <col min="2049" max="2050" width="12" style="52" customWidth="1"/>
    <col min="2051" max="2051" width="8" style="52" customWidth="1"/>
    <col min="2052" max="2052" width="7.89166666666667" style="52" customWidth="1"/>
    <col min="2053" max="2054" width="7.89166666666667" style="52" hidden="1" customWidth="1"/>
    <col min="2055" max="2302" width="7.89166666666667" style="52"/>
    <col min="2303" max="2303" width="35.775" style="52" customWidth="1"/>
    <col min="2304" max="2304" width="7.89166666666667" style="52" hidden="1" customWidth="1"/>
    <col min="2305" max="2306" width="12" style="52" customWidth="1"/>
    <col min="2307" max="2307" width="8" style="52" customWidth="1"/>
    <col min="2308" max="2308" width="7.89166666666667" style="52" customWidth="1"/>
    <col min="2309" max="2310" width="7.89166666666667" style="52" hidden="1" customWidth="1"/>
    <col min="2311" max="2558" width="7.89166666666667" style="52"/>
    <col min="2559" max="2559" width="35.775" style="52" customWidth="1"/>
    <col min="2560" max="2560" width="7.89166666666667" style="52" hidden="1" customWidth="1"/>
    <col min="2561" max="2562" width="12" style="52" customWidth="1"/>
    <col min="2563" max="2563" width="8" style="52" customWidth="1"/>
    <col min="2564" max="2564" width="7.89166666666667" style="52" customWidth="1"/>
    <col min="2565" max="2566" width="7.89166666666667" style="52" hidden="1" customWidth="1"/>
    <col min="2567" max="2814" width="7.89166666666667" style="52"/>
    <col min="2815" max="2815" width="35.775" style="52" customWidth="1"/>
    <col min="2816" max="2816" width="7.89166666666667" style="52" hidden="1" customWidth="1"/>
    <col min="2817" max="2818" width="12" style="52" customWidth="1"/>
    <col min="2819" max="2819" width="8" style="52" customWidth="1"/>
    <col min="2820" max="2820" width="7.89166666666667" style="52" customWidth="1"/>
    <col min="2821" max="2822" width="7.89166666666667" style="52" hidden="1" customWidth="1"/>
    <col min="2823" max="3070" width="7.89166666666667" style="52"/>
    <col min="3071" max="3071" width="35.775" style="52" customWidth="1"/>
    <col min="3072" max="3072" width="7.89166666666667" style="52" hidden="1" customWidth="1"/>
    <col min="3073" max="3074" width="12" style="52" customWidth="1"/>
    <col min="3075" max="3075" width="8" style="52" customWidth="1"/>
    <col min="3076" max="3076" width="7.89166666666667" style="52" customWidth="1"/>
    <col min="3077" max="3078" width="7.89166666666667" style="52" hidden="1" customWidth="1"/>
    <col min="3079" max="3326" width="7.89166666666667" style="52"/>
    <col min="3327" max="3327" width="35.775" style="52" customWidth="1"/>
    <col min="3328" max="3328" width="7.89166666666667" style="52" hidden="1" customWidth="1"/>
    <col min="3329" max="3330" width="12" style="52" customWidth="1"/>
    <col min="3331" max="3331" width="8" style="52" customWidth="1"/>
    <col min="3332" max="3332" width="7.89166666666667" style="52" customWidth="1"/>
    <col min="3333" max="3334" width="7.89166666666667" style="52" hidden="1" customWidth="1"/>
    <col min="3335" max="3582" width="7.89166666666667" style="52"/>
    <col min="3583" max="3583" width="35.775" style="52" customWidth="1"/>
    <col min="3584" max="3584" width="7.89166666666667" style="52" hidden="1" customWidth="1"/>
    <col min="3585" max="3586" width="12" style="52" customWidth="1"/>
    <col min="3587" max="3587" width="8" style="52" customWidth="1"/>
    <col min="3588" max="3588" width="7.89166666666667" style="52" customWidth="1"/>
    <col min="3589" max="3590" width="7.89166666666667" style="52" hidden="1" customWidth="1"/>
    <col min="3591" max="3838" width="7.89166666666667" style="52"/>
    <col min="3839" max="3839" width="35.775" style="52" customWidth="1"/>
    <col min="3840" max="3840" width="7.89166666666667" style="52" hidden="1" customWidth="1"/>
    <col min="3841" max="3842" width="12" style="52" customWidth="1"/>
    <col min="3843" max="3843" width="8" style="52" customWidth="1"/>
    <col min="3844" max="3844" width="7.89166666666667" style="52" customWidth="1"/>
    <col min="3845" max="3846" width="7.89166666666667" style="52" hidden="1" customWidth="1"/>
    <col min="3847" max="4094" width="7.89166666666667" style="52"/>
    <col min="4095" max="4095" width="35.775" style="52" customWidth="1"/>
    <col min="4096" max="4096" width="7.89166666666667" style="52" hidden="1" customWidth="1"/>
    <col min="4097" max="4098" width="12" style="52" customWidth="1"/>
    <col min="4099" max="4099" width="8" style="52" customWidth="1"/>
    <col min="4100" max="4100" width="7.89166666666667" style="52" customWidth="1"/>
    <col min="4101" max="4102" width="7.89166666666667" style="52" hidden="1" customWidth="1"/>
    <col min="4103" max="4350" width="7.89166666666667" style="52"/>
    <col min="4351" max="4351" width="35.775" style="52" customWidth="1"/>
    <col min="4352" max="4352" width="7.89166666666667" style="52" hidden="1" customWidth="1"/>
    <col min="4353" max="4354" width="12" style="52" customWidth="1"/>
    <col min="4355" max="4355" width="8" style="52" customWidth="1"/>
    <col min="4356" max="4356" width="7.89166666666667" style="52" customWidth="1"/>
    <col min="4357" max="4358" width="7.89166666666667" style="52" hidden="1" customWidth="1"/>
    <col min="4359" max="4606" width="7.89166666666667" style="52"/>
    <col min="4607" max="4607" width="35.775" style="52" customWidth="1"/>
    <col min="4608" max="4608" width="7.89166666666667" style="52" hidden="1" customWidth="1"/>
    <col min="4609" max="4610" width="12" style="52" customWidth="1"/>
    <col min="4611" max="4611" width="8" style="52" customWidth="1"/>
    <col min="4612" max="4612" width="7.89166666666667" style="52" customWidth="1"/>
    <col min="4613" max="4614" width="7.89166666666667" style="52" hidden="1" customWidth="1"/>
    <col min="4615" max="4862" width="7.89166666666667" style="52"/>
    <col min="4863" max="4863" width="35.775" style="52" customWidth="1"/>
    <col min="4864" max="4864" width="7.89166666666667" style="52" hidden="1" customWidth="1"/>
    <col min="4865" max="4866" width="12" style="52" customWidth="1"/>
    <col min="4867" max="4867" width="8" style="52" customWidth="1"/>
    <col min="4868" max="4868" width="7.89166666666667" style="52" customWidth="1"/>
    <col min="4869" max="4870" width="7.89166666666667" style="52" hidden="1" customWidth="1"/>
    <col min="4871" max="5118" width="7.89166666666667" style="52"/>
    <col min="5119" max="5119" width="35.775" style="52" customWidth="1"/>
    <col min="5120" max="5120" width="7.89166666666667" style="52" hidden="1" customWidth="1"/>
    <col min="5121" max="5122" width="12" style="52" customWidth="1"/>
    <col min="5123" max="5123" width="8" style="52" customWidth="1"/>
    <col min="5124" max="5124" width="7.89166666666667" style="52" customWidth="1"/>
    <col min="5125" max="5126" width="7.89166666666667" style="52" hidden="1" customWidth="1"/>
    <col min="5127" max="5374" width="7.89166666666667" style="52"/>
    <col min="5375" max="5375" width="35.775" style="52" customWidth="1"/>
    <col min="5376" max="5376" width="7.89166666666667" style="52" hidden="1" customWidth="1"/>
    <col min="5377" max="5378" width="12" style="52" customWidth="1"/>
    <col min="5379" max="5379" width="8" style="52" customWidth="1"/>
    <col min="5380" max="5380" width="7.89166666666667" style="52" customWidth="1"/>
    <col min="5381" max="5382" width="7.89166666666667" style="52" hidden="1" customWidth="1"/>
    <col min="5383" max="5630" width="7.89166666666667" style="52"/>
    <col min="5631" max="5631" width="35.775" style="52" customWidth="1"/>
    <col min="5632" max="5632" width="7.89166666666667" style="52" hidden="1" customWidth="1"/>
    <col min="5633" max="5634" width="12" style="52" customWidth="1"/>
    <col min="5635" max="5635" width="8" style="52" customWidth="1"/>
    <col min="5636" max="5636" width="7.89166666666667" style="52" customWidth="1"/>
    <col min="5637" max="5638" width="7.89166666666667" style="52" hidden="1" customWidth="1"/>
    <col min="5639" max="5886" width="7.89166666666667" style="52"/>
    <col min="5887" max="5887" width="35.775" style="52" customWidth="1"/>
    <col min="5888" max="5888" width="7.89166666666667" style="52" hidden="1" customWidth="1"/>
    <col min="5889" max="5890" width="12" style="52" customWidth="1"/>
    <col min="5891" max="5891" width="8" style="52" customWidth="1"/>
    <col min="5892" max="5892" width="7.89166666666667" style="52" customWidth="1"/>
    <col min="5893" max="5894" width="7.89166666666667" style="52" hidden="1" customWidth="1"/>
    <col min="5895" max="6142" width="7.89166666666667" style="52"/>
    <col min="6143" max="6143" width="35.775" style="52" customWidth="1"/>
    <col min="6144" max="6144" width="7.89166666666667" style="52" hidden="1" customWidth="1"/>
    <col min="6145" max="6146" width="12" style="52" customWidth="1"/>
    <col min="6147" max="6147" width="8" style="52" customWidth="1"/>
    <col min="6148" max="6148" width="7.89166666666667" style="52" customWidth="1"/>
    <col min="6149" max="6150" width="7.89166666666667" style="52" hidden="1" customWidth="1"/>
    <col min="6151" max="6398" width="7.89166666666667" style="52"/>
    <col min="6399" max="6399" width="35.775" style="52" customWidth="1"/>
    <col min="6400" max="6400" width="7.89166666666667" style="52" hidden="1" customWidth="1"/>
    <col min="6401" max="6402" width="12" style="52" customWidth="1"/>
    <col min="6403" max="6403" width="8" style="52" customWidth="1"/>
    <col min="6404" max="6404" width="7.89166666666667" style="52" customWidth="1"/>
    <col min="6405" max="6406" width="7.89166666666667" style="52" hidden="1" customWidth="1"/>
    <col min="6407" max="6654" width="7.89166666666667" style="52"/>
    <col min="6655" max="6655" width="35.775" style="52" customWidth="1"/>
    <col min="6656" max="6656" width="7.89166666666667" style="52" hidden="1" customWidth="1"/>
    <col min="6657" max="6658" width="12" style="52" customWidth="1"/>
    <col min="6659" max="6659" width="8" style="52" customWidth="1"/>
    <col min="6660" max="6660" width="7.89166666666667" style="52" customWidth="1"/>
    <col min="6661" max="6662" width="7.89166666666667" style="52" hidden="1" customWidth="1"/>
    <col min="6663" max="6910" width="7.89166666666667" style="52"/>
    <col min="6911" max="6911" width="35.775" style="52" customWidth="1"/>
    <col min="6912" max="6912" width="7.89166666666667" style="52" hidden="1" customWidth="1"/>
    <col min="6913" max="6914" width="12" style="52" customWidth="1"/>
    <col min="6915" max="6915" width="8" style="52" customWidth="1"/>
    <col min="6916" max="6916" width="7.89166666666667" style="52" customWidth="1"/>
    <col min="6917" max="6918" width="7.89166666666667" style="52" hidden="1" customWidth="1"/>
    <col min="6919" max="7166" width="7.89166666666667" style="52"/>
    <col min="7167" max="7167" width="35.775" style="52" customWidth="1"/>
    <col min="7168" max="7168" width="7.89166666666667" style="52" hidden="1" customWidth="1"/>
    <col min="7169" max="7170" width="12" style="52" customWidth="1"/>
    <col min="7171" max="7171" width="8" style="52" customWidth="1"/>
    <col min="7172" max="7172" width="7.89166666666667" style="52" customWidth="1"/>
    <col min="7173" max="7174" width="7.89166666666667" style="52" hidden="1" customWidth="1"/>
    <col min="7175" max="7422" width="7.89166666666667" style="52"/>
    <col min="7423" max="7423" width="35.775" style="52" customWidth="1"/>
    <col min="7424" max="7424" width="7.89166666666667" style="52" hidden="1" customWidth="1"/>
    <col min="7425" max="7426" width="12" style="52" customWidth="1"/>
    <col min="7427" max="7427" width="8" style="52" customWidth="1"/>
    <col min="7428" max="7428" width="7.89166666666667" style="52" customWidth="1"/>
    <col min="7429" max="7430" width="7.89166666666667" style="52" hidden="1" customWidth="1"/>
    <col min="7431" max="7678" width="7.89166666666667" style="52"/>
    <col min="7679" max="7679" width="35.775" style="52" customWidth="1"/>
    <col min="7680" max="7680" width="7.89166666666667" style="52" hidden="1" customWidth="1"/>
    <col min="7681" max="7682" width="12" style="52" customWidth="1"/>
    <col min="7683" max="7683" width="8" style="52" customWidth="1"/>
    <col min="7684" max="7684" width="7.89166666666667" style="52" customWidth="1"/>
    <col min="7685" max="7686" width="7.89166666666667" style="52" hidden="1" customWidth="1"/>
    <col min="7687" max="7934" width="7.89166666666667" style="52"/>
    <col min="7935" max="7935" width="35.775" style="52" customWidth="1"/>
    <col min="7936" max="7936" width="7.89166666666667" style="52" hidden="1" customWidth="1"/>
    <col min="7937" max="7938" width="12" style="52" customWidth="1"/>
    <col min="7939" max="7939" width="8" style="52" customWidth="1"/>
    <col min="7940" max="7940" width="7.89166666666667" style="52" customWidth="1"/>
    <col min="7941" max="7942" width="7.89166666666667" style="52" hidden="1" customWidth="1"/>
    <col min="7943" max="8190" width="7.89166666666667" style="52"/>
    <col min="8191" max="8191" width="35.775" style="52" customWidth="1"/>
    <col min="8192" max="8192" width="7.89166666666667" style="52" hidden="1" customWidth="1"/>
    <col min="8193" max="8194" width="12" style="52" customWidth="1"/>
    <col min="8195" max="8195" width="8" style="52" customWidth="1"/>
    <col min="8196" max="8196" width="7.89166666666667" style="52" customWidth="1"/>
    <col min="8197" max="8198" width="7.89166666666667" style="52" hidden="1" customWidth="1"/>
    <col min="8199" max="8446" width="7.89166666666667" style="52"/>
    <col min="8447" max="8447" width="35.775" style="52" customWidth="1"/>
    <col min="8448" max="8448" width="7.89166666666667" style="52" hidden="1" customWidth="1"/>
    <col min="8449" max="8450" width="12" style="52" customWidth="1"/>
    <col min="8451" max="8451" width="8" style="52" customWidth="1"/>
    <col min="8452" max="8452" width="7.89166666666667" style="52" customWidth="1"/>
    <col min="8453" max="8454" width="7.89166666666667" style="52" hidden="1" customWidth="1"/>
    <col min="8455" max="8702" width="7.89166666666667" style="52"/>
    <col min="8703" max="8703" width="35.775" style="52" customWidth="1"/>
    <col min="8704" max="8704" width="7.89166666666667" style="52" hidden="1" customWidth="1"/>
    <col min="8705" max="8706" width="12" style="52" customWidth="1"/>
    <col min="8707" max="8707" width="8" style="52" customWidth="1"/>
    <col min="8708" max="8708" width="7.89166666666667" style="52" customWidth="1"/>
    <col min="8709" max="8710" width="7.89166666666667" style="52" hidden="1" customWidth="1"/>
    <col min="8711" max="8958" width="7.89166666666667" style="52"/>
    <col min="8959" max="8959" width="35.775" style="52" customWidth="1"/>
    <col min="8960" max="8960" width="7.89166666666667" style="52" hidden="1" customWidth="1"/>
    <col min="8961" max="8962" width="12" style="52" customWidth="1"/>
    <col min="8963" max="8963" width="8" style="52" customWidth="1"/>
    <col min="8964" max="8964" width="7.89166666666667" style="52" customWidth="1"/>
    <col min="8965" max="8966" width="7.89166666666667" style="52" hidden="1" customWidth="1"/>
    <col min="8967" max="9214" width="7.89166666666667" style="52"/>
    <col min="9215" max="9215" width="35.775" style="52" customWidth="1"/>
    <col min="9216" max="9216" width="7.89166666666667" style="52" hidden="1" customWidth="1"/>
    <col min="9217" max="9218" width="12" style="52" customWidth="1"/>
    <col min="9219" max="9219" width="8" style="52" customWidth="1"/>
    <col min="9220" max="9220" width="7.89166666666667" style="52" customWidth="1"/>
    <col min="9221" max="9222" width="7.89166666666667" style="52" hidden="1" customWidth="1"/>
    <col min="9223" max="9470" width="7.89166666666667" style="52"/>
    <col min="9471" max="9471" width="35.775" style="52" customWidth="1"/>
    <col min="9472" max="9472" width="7.89166666666667" style="52" hidden="1" customWidth="1"/>
    <col min="9473" max="9474" width="12" style="52" customWidth="1"/>
    <col min="9475" max="9475" width="8" style="52" customWidth="1"/>
    <col min="9476" max="9476" width="7.89166666666667" style="52" customWidth="1"/>
    <col min="9477" max="9478" width="7.89166666666667" style="52" hidden="1" customWidth="1"/>
    <col min="9479" max="9726" width="7.89166666666667" style="52"/>
    <col min="9727" max="9727" width="35.775" style="52" customWidth="1"/>
    <col min="9728" max="9728" width="7.89166666666667" style="52" hidden="1" customWidth="1"/>
    <col min="9729" max="9730" width="12" style="52" customWidth="1"/>
    <col min="9731" max="9731" width="8" style="52" customWidth="1"/>
    <col min="9732" max="9732" width="7.89166666666667" style="52" customWidth="1"/>
    <col min="9733" max="9734" width="7.89166666666667" style="52" hidden="1" customWidth="1"/>
    <col min="9735" max="9982" width="7.89166666666667" style="52"/>
    <col min="9983" max="9983" width="35.775" style="52" customWidth="1"/>
    <col min="9984" max="9984" width="7.89166666666667" style="52" hidden="1" customWidth="1"/>
    <col min="9985" max="9986" width="12" style="52" customWidth="1"/>
    <col min="9987" max="9987" width="8" style="52" customWidth="1"/>
    <col min="9988" max="9988" width="7.89166666666667" style="52" customWidth="1"/>
    <col min="9989" max="9990" width="7.89166666666667" style="52" hidden="1" customWidth="1"/>
    <col min="9991" max="10238" width="7.89166666666667" style="52"/>
    <col min="10239" max="10239" width="35.775" style="52" customWidth="1"/>
    <col min="10240" max="10240" width="7.89166666666667" style="52" hidden="1" customWidth="1"/>
    <col min="10241" max="10242" width="12" style="52" customWidth="1"/>
    <col min="10243" max="10243" width="8" style="52" customWidth="1"/>
    <col min="10244" max="10244" width="7.89166666666667" style="52" customWidth="1"/>
    <col min="10245" max="10246" width="7.89166666666667" style="52" hidden="1" customWidth="1"/>
    <col min="10247" max="10494" width="7.89166666666667" style="52"/>
    <col min="10495" max="10495" width="35.775" style="52" customWidth="1"/>
    <col min="10496" max="10496" width="7.89166666666667" style="52" hidden="1" customWidth="1"/>
    <col min="10497" max="10498" width="12" style="52" customWidth="1"/>
    <col min="10499" max="10499" width="8" style="52" customWidth="1"/>
    <col min="10500" max="10500" width="7.89166666666667" style="52" customWidth="1"/>
    <col min="10501" max="10502" width="7.89166666666667" style="52" hidden="1" customWidth="1"/>
    <col min="10503" max="10750" width="7.89166666666667" style="52"/>
    <col min="10751" max="10751" width="35.775" style="52" customWidth="1"/>
    <col min="10752" max="10752" width="7.89166666666667" style="52" hidden="1" customWidth="1"/>
    <col min="10753" max="10754" width="12" style="52" customWidth="1"/>
    <col min="10755" max="10755" width="8" style="52" customWidth="1"/>
    <col min="10756" max="10756" width="7.89166666666667" style="52" customWidth="1"/>
    <col min="10757" max="10758" width="7.89166666666667" style="52" hidden="1" customWidth="1"/>
    <col min="10759" max="11006" width="7.89166666666667" style="52"/>
    <col min="11007" max="11007" width="35.775" style="52" customWidth="1"/>
    <col min="11008" max="11008" width="7.89166666666667" style="52" hidden="1" customWidth="1"/>
    <col min="11009" max="11010" width="12" style="52" customWidth="1"/>
    <col min="11011" max="11011" width="8" style="52" customWidth="1"/>
    <col min="11012" max="11012" width="7.89166666666667" style="52" customWidth="1"/>
    <col min="11013" max="11014" width="7.89166666666667" style="52" hidden="1" customWidth="1"/>
    <col min="11015" max="11262" width="7.89166666666667" style="52"/>
    <col min="11263" max="11263" width="35.775" style="52" customWidth="1"/>
    <col min="11264" max="11264" width="7.89166666666667" style="52" hidden="1" customWidth="1"/>
    <col min="11265" max="11266" width="12" style="52" customWidth="1"/>
    <col min="11267" max="11267" width="8" style="52" customWidth="1"/>
    <col min="11268" max="11268" width="7.89166666666667" style="52" customWidth="1"/>
    <col min="11269" max="11270" width="7.89166666666667" style="52" hidden="1" customWidth="1"/>
    <col min="11271" max="11518" width="7.89166666666667" style="52"/>
    <col min="11519" max="11519" width="35.775" style="52" customWidth="1"/>
    <col min="11520" max="11520" width="7.89166666666667" style="52" hidden="1" customWidth="1"/>
    <col min="11521" max="11522" width="12" style="52" customWidth="1"/>
    <col min="11523" max="11523" width="8" style="52" customWidth="1"/>
    <col min="11524" max="11524" width="7.89166666666667" style="52" customWidth="1"/>
    <col min="11525" max="11526" width="7.89166666666667" style="52" hidden="1" customWidth="1"/>
    <col min="11527" max="11774" width="7.89166666666667" style="52"/>
    <col min="11775" max="11775" width="35.775" style="52" customWidth="1"/>
    <col min="11776" max="11776" width="7.89166666666667" style="52" hidden="1" customWidth="1"/>
    <col min="11777" max="11778" width="12" style="52" customWidth="1"/>
    <col min="11779" max="11779" width="8" style="52" customWidth="1"/>
    <col min="11780" max="11780" width="7.89166666666667" style="52" customWidth="1"/>
    <col min="11781" max="11782" width="7.89166666666667" style="52" hidden="1" customWidth="1"/>
    <col min="11783" max="12030" width="7.89166666666667" style="52"/>
    <col min="12031" max="12031" width="35.775" style="52" customWidth="1"/>
    <col min="12032" max="12032" width="7.89166666666667" style="52" hidden="1" customWidth="1"/>
    <col min="12033" max="12034" width="12" style="52" customWidth="1"/>
    <col min="12035" max="12035" width="8" style="52" customWidth="1"/>
    <col min="12036" max="12036" width="7.89166666666667" style="52" customWidth="1"/>
    <col min="12037" max="12038" width="7.89166666666667" style="52" hidden="1" customWidth="1"/>
    <col min="12039" max="12286" width="7.89166666666667" style="52"/>
    <col min="12287" max="12287" width="35.775" style="52" customWidth="1"/>
    <col min="12288" max="12288" width="7.89166666666667" style="52" hidden="1" customWidth="1"/>
    <col min="12289" max="12290" width="12" style="52" customWidth="1"/>
    <col min="12291" max="12291" width="8" style="52" customWidth="1"/>
    <col min="12292" max="12292" width="7.89166666666667" style="52" customWidth="1"/>
    <col min="12293" max="12294" width="7.89166666666667" style="52" hidden="1" customWidth="1"/>
    <col min="12295" max="12542" width="7.89166666666667" style="52"/>
    <col min="12543" max="12543" width="35.775" style="52" customWidth="1"/>
    <col min="12544" max="12544" width="7.89166666666667" style="52" hidden="1" customWidth="1"/>
    <col min="12545" max="12546" width="12" style="52" customWidth="1"/>
    <col min="12547" max="12547" width="8" style="52" customWidth="1"/>
    <col min="12548" max="12548" width="7.89166666666667" style="52" customWidth="1"/>
    <col min="12549" max="12550" width="7.89166666666667" style="52" hidden="1" customWidth="1"/>
    <col min="12551" max="12798" width="7.89166666666667" style="52"/>
    <col min="12799" max="12799" width="35.775" style="52" customWidth="1"/>
    <col min="12800" max="12800" width="7.89166666666667" style="52" hidden="1" customWidth="1"/>
    <col min="12801" max="12802" width="12" style="52" customWidth="1"/>
    <col min="12803" max="12803" width="8" style="52" customWidth="1"/>
    <col min="12804" max="12804" width="7.89166666666667" style="52" customWidth="1"/>
    <col min="12805" max="12806" width="7.89166666666667" style="52" hidden="1" customWidth="1"/>
    <col min="12807" max="13054" width="7.89166666666667" style="52"/>
    <col min="13055" max="13055" width="35.775" style="52" customWidth="1"/>
    <col min="13056" max="13056" width="7.89166666666667" style="52" hidden="1" customWidth="1"/>
    <col min="13057" max="13058" width="12" style="52" customWidth="1"/>
    <col min="13059" max="13059" width="8" style="52" customWidth="1"/>
    <col min="13060" max="13060" width="7.89166666666667" style="52" customWidth="1"/>
    <col min="13061" max="13062" width="7.89166666666667" style="52" hidden="1" customWidth="1"/>
    <col min="13063" max="13310" width="7.89166666666667" style="52"/>
    <col min="13311" max="13311" width="35.775" style="52" customWidth="1"/>
    <col min="13312" max="13312" width="7.89166666666667" style="52" hidden="1" customWidth="1"/>
    <col min="13313" max="13314" width="12" style="52" customWidth="1"/>
    <col min="13315" max="13315" width="8" style="52" customWidth="1"/>
    <col min="13316" max="13316" width="7.89166666666667" style="52" customWidth="1"/>
    <col min="13317" max="13318" width="7.89166666666667" style="52" hidden="1" customWidth="1"/>
    <col min="13319" max="13566" width="7.89166666666667" style="52"/>
    <col min="13567" max="13567" width="35.775" style="52" customWidth="1"/>
    <col min="13568" max="13568" width="7.89166666666667" style="52" hidden="1" customWidth="1"/>
    <col min="13569" max="13570" width="12" style="52" customWidth="1"/>
    <col min="13571" max="13571" width="8" style="52" customWidth="1"/>
    <col min="13572" max="13572" width="7.89166666666667" style="52" customWidth="1"/>
    <col min="13573" max="13574" width="7.89166666666667" style="52" hidden="1" customWidth="1"/>
    <col min="13575" max="13822" width="7.89166666666667" style="52"/>
    <col min="13823" max="13823" width="35.775" style="52" customWidth="1"/>
    <col min="13824" max="13824" width="7.89166666666667" style="52" hidden="1" customWidth="1"/>
    <col min="13825" max="13826" width="12" style="52" customWidth="1"/>
    <col min="13827" max="13827" width="8" style="52" customWidth="1"/>
    <col min="13828" max="13828" width="7.89166666666667" style="52" customWidth="1"/>
    <col min="13829" max="13830" width="7.89166666666667" style="52" hidden="1" customWidth="1"/>
    <col min="13831" max="14078" width="7.89166666666667" style="52"/>
    <col min="14079" max="14079" width="35.775" style="52" customWidth="1"/>
    <col min="14080" max="14080" width="7.89166666666667" style="52" hidden="1" customWidth="1"/>
    <col min="14081" max="14082" width="12" style="52" customWidth="1"/>
    <col min="14083" max="14083" width="8" style="52" customWidth="1"/>
    <col min="14084" max="14084" width="7.89166666666667" style="52" customWidth="1"/>
    <col min="14085" max="14086" width="7.89166666666667" style="52" hidden="1" customWidth="1"/>
    <col min="14087" max="14334" width="7.89166666666667" style="52"/>
    <col min="14335" max="14335" width="35.775" style="52" customWidth="1"/>
    <col min="14336" max="14336" width="7.89166666666667" style="52" hidden="1" customWidth="1"/>
    <col min="14337" max="14338" width="12" style="52" customWidth="1"/>
    <col min="14339" max="14339" width="8" style="52" customWidth="1"/>
    <col min="14340" max="14340" width="7.89166666666667" style="52" customWidth="1"/>
    <col min="14341" max="14342" width="7.89166666666667" style="52" hidden="1" customWidth="1"/>
    <col min="14343" max="14590" width="7.89166666666667" style="52"/>
    <col min="14591" max="14591" width="35.775" style="52" customWidth="1"/>
    <col min="14592" max="14592" width="7.89166666666667" style="52" hidden="1" customWidth="1"/>
    <col min="14593" max="14594" width="12" style="52" customWidth="1"/>
    <col min="14595" max="14595" width="8" style="52" customWidth="1"/>
    <col min="14596" max="14596" width="7.89166666666667" style="52" customWidth="1"/>
    <col min="14597" max="14598" width="7.89166666666667" style="52" hidden="1" customWidth="1"/>
    <col min="14599" max="14846" width="7.89166666666667" style="52"/>
    <col min="14847" max="14847" width="35.775" style="52" customWidth="1"/>
    <col min="14848" max="14848" width="7.89166666666667" style="52" hidden="1" customWidth="1"/>
    <col min="14849" max="14850" width="12" style="52" customWidth="1"/>
    <col min="14851" max="14851" width="8" style="52" customWidth="1"/>
    <col min="14852" max="14852" width="7.89166666666667" style="52" customWidth="1"/>
    <col min="14853" max="14854" width="7.89166666666667" style="52" hidden="1" customWidth="1"/>
    <col min="14855" max="15102" width="7.89166666666667" style="52"/>
    <col min="15103" max="15103" width="35.775" style="52" customWidth="1"/>
    <col min="15104" max="15104" width="7.89166666666667" style="52" hidden="1" customWidth="1"/>
    <col min="15105" max="15106" width="12" style="52" customWidth="1"/>
    <col min="15107" max="15107" width="8" style="52" customWidth="1"/>
    <col min="15108" max="15108" width="7.89166666666667" style="52" customWidth="1"/>
    <col min="15109" max="15110" width="7.89166666666667" style="52" hidden="1" customWidth="1"/>
    <col min="15111" max="15358" width="7.89166666666667" style="52"/>
    <col min="15359" max="15359" width="35.775" style="52" customWidth="1"/>
    <col min="15360" max="15360" width="7.89166666666667" style="52" hidden="1" customWidth="1"/>
    <col min="15361" max="15362" width="12" style="52" customWidth="1"/>
    <col min="15363" max="15363" width="8" style="52" customWidth="1"/>
    <col min="15364" max="15364" width="7.89166666666667" style="52" customWidth="1"/>
    <col min="15365" max="15366" width="7.89166666666667" style="52" hidden="1" customWidth="1"/>
    <col min="15367" max="15614" width="7.89166666666667" style="52"/>
    <col min="15615" max="15615" width="35.775" style="52" customWidth="1"/>
    <col min="15616" max="15616" width="7.89166666666667" style="52" hidden="1" customWidth="1"/>
    <col min="15617" max="15618" width="12" style="52" customWidth="1"/>
    <col min="15619" max="15619" width="8" style="52" customWidth="1"/>
    <col min="15620" max="15620" width="7.89166666666667" style="52" customWidth="1"/>
    <col min="15621" max="15622" width="7.89166666666667" style="52" hidden="1" customWidth="1"/>
    <col min="15623" max="15870" width="7.89166666666667" style="52"/>
    <col min="15871" max="15871" width="35.775" style="52" customWidth="1"/>
    <col min="15872" max="15872" width="7.89166666666667" style="52" hidden="1" customWidth="1"/>
    <col min="15873" max="15874" width="12" style="52" customWidth="1"/>
    <col min="15875" max="15875" width="8" style="52" customWidth="1"/>
    <col min="15876" max="15876" width="7.89166666666667" style="52" customWidth="1"/>
    <col min="15877" max="15878" width="7.89166666666667" style="52" hidden="1" customWidth="1"/>
    <col min="15879" max="16126" width="7.89166666666667" style="52"/>
    <col min="16127" max="16127" width="35.775" style="52" customWidth="1"/>
    <col min="16128" max="16128" width="7.89166666666667" style="52" hidden="1" customWidth="1"/>
    <col min="16129" max="16130" width="12" style="52" customWidth="1"/>
    <col min="16131" max="16131" width="8" style="52" customWidth="1"/>
    <col min="16132" max="16132" width="7.89166666666667" style="52" customWidth="1"/>
    <col min="16133" max="16134" width="7.89166666666667" style="52" hidden="1" customWidth="1"/>
    <col min="16135" max="16384" width="7.89166666666667" style="52"/>
  </cols>
  <sheetData>
    <row r="1" ht="27" customHeight="1" spans="1:2">
      <c r="A1" s="53" t="s">
        <v>950</v>
      </c>
      <c r="B1" s="54"/>
    </row>
    <row r="2" ht="39.9" customHeight="1" spans="1:2">
      <c r="A2" s="55" t="s">
        <v>951</v>
      </c>
      <c r="B2" s="56"/>
    </row>
    <row r="3" s="48" customFormat="1" ht="18.75" customHeight="1" spans="1:2">
      <c r="A3" s="57"/>
      <c r="B3" s="58" t="s">
        <v>773</v>
      </c>
    </row>
    <row r="4" s="49" customFormat="1" ht="53.25" customHeight="1" spans="1:3">
      <c r="A4" s="59" t="s">
        <v>793</v>
      </c>
      <c r="B4" s="60" t="s">
        <v>794</v>
      </c>
      <c r="C4" s="61"/>
    </row>
    <row r="5" s="50" customFormat="1" ht="53.25" customHeight="1" spans="1:3">
      <c r="A5" s="62"/>
      <c r="B5" s="62"/>
      <c r="C5" s="63"/>
    </row>
    <row r="6" s="48" customFormat="1" ht="53.25" customHeight="1" spans="1:5">
      <c r="A6" s="62"/>
      <c r="B6" s="62"/>
      <c r="C6" s="64"/>
      <c r="E6" s="48">
        <v>988753</v>
      </c>
    </row>
    <row r="7" s="48" customFormat="1" ht="53.25" customHeight="1" spans="1:5">
      <c r="A7" s="62"/>
      <c r="B7" s="62"/>
      <c r="C7" s="64"/>
      <c r="E7" s="48">
        <v>822672</v>
      </c>
    </row>
    <row r="8" s="51" customFormat="1" ht="53.25" customHeight="1" spans="1:3">
      <c r="A8" s="65" t="s">
        <v>783</v>
      </c>
      <c r="B8" s="66"/>
      <c r="C8" s="67"/>
    </row>
    <row r="10" ht="31.5" spans="1:1">
      <c r="A10" s="68" t="s">
        <v>949</v>
      </c>
    </row>
  </sheetData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C26"/>
  <sheetViews>
    <sheetView workbookViewId="0">
      <selection activeCell="C22" sqref="C22"/>
    </sheetView>
  </sheetViews>
  <sheetFormatPr defaultColWidth="9" defaultRowHeight="15.75" outlineLevelCol="2"/>
  <cols>
    <col min="1" max="1" width="17.1083333333333" style="33" customWidth="1"/>
    <col min="2" max="2" width="51.3333333333333" style="33" customWidth="1"/>
    <col min="3" max="3" width="17.225" style="34" customWidth="1"/>
    <col min="4" max="16384" width="9" style="33"/>
  </cols>
  <sheetData>
    <row r="1" ht="22.5" customHeight="1" spans="1:1">
      <c r="A1" s="29" t="s">
        <v>952</v>
      </c>
    </row>
    <row r="2" ht="24.75" customHeight="1" spans="1:3">
      <c r="A2" s="35" t="s">
        <v>953</v>
      </c>
      <c r="B2" s="36"/>
      <c r="C2" s="36"/>
    </row>
    <row r="3" s="29" customFormat="1" ht="15" customHeight="1" spans="3:3">
      <c r="C3" s="37" t="s">
        <v>798</v>
      </c>
    </row>
    <row r="4" s="30" customFormat="1" ht="26.4" customHeight="1" spans="1:3">
      <c r="A4" s="38" t="s">
        <v>926</v>
      </c>
      <c r="B4" s="38" t="s">
        <v>927</v>
      </c>
      <c r="C4" s="39" t="s">
        <v>800</v>
      </c>
    </row>
    <row r="5" s="31" customFormat="1" ht="21.45" customHeight="1" spans="1:3">
      <c r="A5" s="40">
        <v>102</v>
      </c>
      <c r="B5" s="41" t="s">
        <v>954</v>
      </c>
      <c r="C5" s="42">
        <f>C6+C11+C14</f>
        <v>26767.2</v>
      </c>
    </row>
    <row r="6" s="32" customFormat="1" ht="21.45" customHeight="1" spans="1:3">
      <c r="A6" s="20" t="s">
        <v>955</v>
      </c>
      <c r="B6" s="43" t="s">
        <v>956</v>
      </c>
      <c r="C6" s="42">
        <v>8500</v>
      </c>
    </row>
    <row r="7" s="31" customFormat="1" ht="21.45" customHeight="1" spans="1:3">
      <c r="A7" s="44" t="s">
        <v>957</v>
      </c>
      <c r="B7" s="45" t="s">
        <v>958</v>
      </c>
      <c r="C7" s="46">
        <v>1877.3</v>
      </c>
    </row>
    <row r="8" s="32" customFormat="1" ht="21.45" customHeight="1" spans="1:3">
      <c r="A8" s="44" t="s">
        <v>959</v>
      </c>
      <c r="B8" s="45" t="s">
        <v>960</v>
      </c>
      <c r="C8" s="46">
        <v>6045.4</v>
      </c>
    </row>
    <row r="9" s="32" customFormat="1" ht="21.45" customHeight="1" spans="1:3">
      <c r="A9" s="44" t="s">
        <v>961</v>
      </c>
      <c r="B9" s="45" t="s">
        <v>962</v>
      </c>
      <c r="C9" s="46">
        <v>565.7</v>
      </c>
    </row>
    <row r="10" s="32" customFormat="1" ht="21.45" customHeight="1" spans="1:3">
      <c r="A10" s="44" t="s">
        <v>963</v>
      </c>
      <c r="B10" s="45" t="s">
        <v>964</v>
      </c>
      <c r="C10" s="46">
        <v>11.6</v>
      </c>
    </row>
    <row r="11" s="32" customFormat="1" ht="21.45" customHeight="1" spans="1:3">
      <c r="A11" s="47" t="s">
        <v>965</v>
      </c>
      <c r="B11" s="43" t="s">
        <v>966</v>
      </c>
      <c r="C11" s="42">
        <v>6160</v>
      </c>
    </row>
    <row r="12" s="32" customFormat="1" ht="21.45" customHeight="1" spans="1:3">
      <c r="A12" s="44" t="s">
        <v>967</v>
      </c>
      <c r="B12" s="45" t="s">
        <v>968</v>
      </c>
      <c r="C12" s="46">
        <v>5937.9</v>
      </c>
    </row>
    <row r="13" s="32" customFormat="1" ht="21.45" customHeight="1" spans="1:3">
      <c r="A13" s="44" t="s">
        <v>969</v>
      </c>
      <c r="B13" s="45" t="s">
        <v>970</v>
      </c>
      <c r="C13" s="46">
        <v>222.1</v>
      </c>
    </row>
    <row r="14" s="30" customFormat="1" ht="21.45" customHeight="1" spans="1:3">
      <c r="A14" s="47" t="s">
        <v>971</v>
      </c>
      <c r="B14" s="43" t="s">
        <v>972</v>
      </c>
      <c r="C14" s="42">
        <v>12107.2</v>
      </c>
    </row>
    <row r="15" s="30" customFormat="1" ht="21.45" customHeight="1" spans="1:3">
      <c r="A15" s="44" t="s">
        <v>973</v>
      </c>
      <c r="B15" s="45" t="s">
        <v>974</v>
      </c>
      <c r="C15" s="46">
        <v>7669.2</v>
      </c>
    </row>
    <row r="16" ht="21.45" customHeight="1" spans="1:3">
      <c r="A16" s="44" t="s">
        <v>975</v>
      </c>
      <c r="B16" s="45" t="s">
        <v>976</v>
      </c>
      <c r="C16" s="46">
        <v>4432</v>
      </c>
    </row>
    <row r="17" ht="21.45" customHeight="1" spans="1:3">
      <c r="A17" s="44" t="s">
        <v>977</v>
      </c>
      <c r="B17" s="45" t="s">
        <v>978</v>
      </c>
      <c r="C17" s="46">
        <v>4</v>
      </c>
    </row>
    <row r="18" ht="21.45" customHeight="1" spans="1:3">
      <c r="A18" s="44" t="s">
        <v>979</v>
      </c>
      <c r="B18" s="45" t="s">
        <v>980</v>
      </c>
      <c r="C18" s="46">
        <v>2</v>
      </c>
    </row>
    <row r="19" ht="21.45" customHeight="1" spans="1:3">
      <c r="A19" s="20">
        <v>110</v>
      </c>
      <c r="B19" s="43" t="s">
        <v>981</v>
      </c>
      <c r="C19" s="42">
        <v>26510.4</v>
      </c>
    </row>
    <row r="20" ht="21.45" customHeight="1" spans="1:3">
      <c r="A20" s="47" t="s">
        <v>982</v>
      </c>
      <c r="B20" s="43" t="s">
        <v>983</v>
      </c>
      <c r="C20" s="42">
        <v>26510.4</v>
      </c>
    </row>
    <row r="21" ht="21.45" customHeight="1" spans="1:3">
      <c r="A21" s="44" t="s">
        <v>984</v>
      </c>
      <c r="B21" s="45" t="s">
        <v>985</v>
      </c>
      <c r="C21" s="46">
        <v>26510.4</v>
      </c>
    </row>
    <row r="22" ht="21.45" customHeight="1" spans="1:3">
      <c r="A22" s="27" t="s">
        <v>31</v>
      </c>
      <c r="B22" s="28"/>
      <c r="C22" s="18">
        <f>C5+C19</f>
        <v>53277.6</v>
      </c>
    </row>
    <row r="23" ht="21.45" customHeight="1"/>
    <row r="24" ht="21.45" customHeight="1"/>
    <row r="25" ht="21.45" customHeight="1"/>
    <row r="26" ht="21.45" customHeight="1"/>
  </sheetData>
  <mergeCells count="2">
    <mergeCell ref="A2:C2"/>
    <mergeCell ref="A22:B22"/>
  </mergeCells>
  <printOptions horizontalCentered="1"/>
  <pageMargins left="0.919444444444445" right="0.747916666666667" top="0.984027777777778" bottom="0.984027777777778" header="0.511805555555556" footer="0.511805555555556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D31"/>
  <sheetViews>
    <sheetView workbookViewId="0">
      <selection activeCell="A5" sqref="A5"/>
    </sheetView>
  </sheetViews>
  <sheetFormatPr defaultColWidth="7" defaultRowHeight="15" outlineLevelCol="3"/>
  <cols>
    <col min="1" max="1" width="18.1083333333333" style="5" customWidth="1"/>
    <col min="2" max="2" width="46.6666666666667" style="1" customWidth="1"/>
    <col min="3" max="3" width="15.225" style="6" customWidth="1"/>
    <col min="4" max="16384" width="7" style="7"/>
  </cols>
  <sheetData>
    <row r="1" ht="21.75" customHeight="1" spans="1:1">
      <c r="A1" s="8" t="s">
        <v>986</v>
      </c>
    </row>
    <row r="2" ht="24" spans="1:3">
      <c r="A2" s="9" t="s">
        <v>987</v>
      </c>
      <c r="B2" s="10"/>
      <c r="C2" s="11"/>
    </row>
    <row r="3" s="1" customFormat="1" ht="21" customHeight="1" spans="1:3">
      <c r="A3" s="5"/>
      <c r="C3" s="12" t="s">
        <v>2</v>
      </c>
    </row>
    <row r="4" s="1" customFormat="1" ht="27" customHeight="1" spans="1:3">
      <c r="A4" s="13" t="s">
        <v>34</v>
      </c>
      <c r="B4" s="14" t="s">
        <v>3</v>
      </c>
      <c r="C4" s="15" t="s">
        <v>794</v>
      </c>
    </row>
    <row r="5" s="1" customFormat="1" ht="25.95" customHeight="1" spans="1:3">
      <c r="A5" s="16" t="s">
        <v>988</v>
      </c>
      <c r="B5" s="17" t="s">
        <v>989</v>
      </c>
      <c r="C5" s="18">
        <f>C6+C11+C14</f>
        <v>22943.1</v>
      </c>
    </row>
    <row r="6" s="2" customFormat="1" ht="25.95" customHeight="1" spans="1:3">
      <c r="A6" s="19" t="s">
        <v>990</v>
      </c>
      <c r="B6" s="20" t="s">
        <v>991</v>
      </c>
      <c r="C6" s="18">
        <v>5905.3</v>
      </c>
    </row>
    <row r="7" s="3" customFormat="1" ht="25.95" customHeight="1" spans="1:3">
      <c r="A7" s="21" t="s">
        <v>992</v>
      </c>
      <c r="B7" s="22" t="s">
        <v>993</v>
      </c>
      <c r="C7" s="23">
        <v>5454.5</v>
      </c>
    </row>
    <row r="8" s="3" customFormat="1" ht="25.95" customHeight="1" spans="1:3">
      <c r="A8" s="21" t="s">
        <v>994</v>
      </c>
      <c r="B8" s="22" t="s">
        <v>995</v>
      </c>
      <c r="C8" s="23">
        <v>245.6</v>
      </c>
    </row>
    <row r="9" s="3" customFormat="1" ht="25.95" customHeight="1" spans="1:3">
      <c r="A9" s="21" t="s">
        <v>996</v>
      </c>
      <c r="B9" s="22" t="s">
        <v>997</v>
      </c>
      <c r="C9" s="23">
        <v>203.4</v>
      </c>
    </row>
    <row r="10" s="3" customFormat="1" ht="25.95" customHeight="1" spans="1:4">
      <c r="A10" s="21" t="s">
        <v>998</v>
      </c>
      <c r="B10" s="22" t="s">
        <v>999</v>
      </c>
      <c r="C10" s="23">
        <v>1.8</v>
      </c>
      <c r="D10" s="7"/>
    </row>
    <row r="11" s="3" customFormat="1" ht="25.95" customHeight="1" spans="1:3">
      <c r="A11" s="19" t="s">
        <v>1000</v>
      </c>
      <c r="B11" s="20" t="s">
        <v>1001</v>
      </c>
      <c r="C11" s="18">
        <v>4178.3</v>
      </c>
    </row>
    <row r="12" s="3" customFormat="1" ht="25.95" customHeight="1" spans="1:3">
      <c r="A12" s="21" t="s">
        <v>1002</v>
      </c>
      <c r="B12" s="22" t="s">
        <v>1003</v>
      </c>
      <c r="C12" s="23">
        <v>2431.2</v>
      </c>
    </row>
    <row r="13" s="3" customFormat="1" ht="25.95" customHeight="1" spans="1:3">
      <c r="A13" s="21" t="s">
        <v>1004</v>
      </c>
      <c r="B13" s="22" t="s">
        <v>1005</v>
      </c>
      <c r="C13" s="23">
        <v>1747.1</v>
      </c>
    </row>
    <row r="14" s="3" customFormat="1" ht="25.95" customHeight="1" spans="1:3">
      <c r="A14" s="19" t="s">
        <v>1006</v>
      </c>
      <c r="B14" s="20" t="s">
        <v>1007</v>
      </c>
      <c r="C14" s="18">
        <v>12859.5</v>
      </c>
    </row>
    <row r="15" s="3" customFormat="1" ht="25.95" customHeight="1" spans="1:3">
      <c r="A15" s="21" t="s">
        <v>1008</v>
      </c>
      <c r="B15" s="22" t="s">
        <v>1009</v>
      </c>
      <c r="C15" s="23">
        <v>12859.5</v>
      </c>
    </row>
    <row r="16" s="4" customFormat="1" ht="25.95" customHeight="1" spans="1:3">
      <c r="A16" s="19">
        <v>230</v>
      </c>
      <c r="B16" s="24" t="s">
        <v>1010</v>
      </c>
      <c r="C16" s="25">
        <v>30334.5</v>
      </c>
    </row>
    <row r="17" s="4" customFormat="1" ht="25.95" customHeight="1" spans="1:3">
      <c r="A17" s="19" t="s">
        <v>1011</v>
      </c>
      <c r="B17" s="20" t="s">
        <v>1012</v>
      </c>
      <c r="C17" s="25">
        <v>30334.5</v>
      </c>
    </row>
    <row r="18" s="4" customFormat="1" ht="25.95" customHeight="1" spans="1:3">
      <c r="A18" s="21" t="s">
        <v>1013</v>
      </c>
      <c r="B18" s="22" t="s">
        <v>1014</v>
      </c>
      <c r="C18" s="26">
        <v>30334.5</v>
      </c>
    </row>
    <row r="19" s="4" customFormat="1" ht="25.95" customHeight="1" spans="1:3">
      <c r="A19" s="27" t="s">
        <v>1015</v>
      </c>
      <c r="B19" s="28"/>
      <c r="C19" s="25">
        <f>C16+C5</f>
        <v>53277.6</v>
      </c>
    </row>
    <row r="20" s="4" customFormat="1" ht="25.95" customHeight="1" spans="1:4">
      <c r="A20" s="5"/>
      <c r="B20" s="1"/>
      <c r="C20" s="6"/>
      <c r="D20" s="7"/>
    </row>
    <row r="21" ht="19.5" customHeight="1"/>
    <row r="22" ht="19.5" customHeight="1"/>
    <row r="23" ht="19.5" customHeight="1"/>
    <row r="24" ht="19.5" customHeight="1"/>
    <row r="25" ht="19.5" customHeight="1"/>
    <row r="26" ht="19.5" customHeight="1"/>
    <row r="27" ht="19.5" customHeight="1"/>
    <row r="28" ht="19.5" customHeight="1"/>
    <row r="29" ht="19.5" customHeight="1"/>
    <row r="30" ht="19.5" customHeight="1"/>
    <row r="31" ht="19.5" customHeight="1"/>
  </sheetData>
  <mergeCells count="2">
    <mergeCell ref="A2:C2"/>
    <mergeCell ref="A19:B19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workbookViewId="0">
      <pane xSplit="2" ySplit="5" topLeftCell="C19" activePane="bottomRight" state="frozen"/>
      <selection/>
      <selection pane="topRight"/>
      <selection pane="bottomLeft"/>
      <selection pane="bottomRight" activeCell="C5" sqref="C5"/>
    </sheetView>
  </sheetViews>
  <sheetFormatPr defaultColWidth="9" defaultRowHeight="14.25" outlineLevelCol="4"/>
  <cols>
    <col min="1" max="1" width="10" customWidth="1"/>
    <col min="2" max="2" width="26.75" customWidth="1"/>
    <col min="3" max="5" width="13.125" customWidth="1"/>
  </cols>
  <sheetData>
    <row r="1" s="7" customFormat="1" ht="21.75" customHeight="1" spans="1:5">
      <c r="A1" s="8" t="s">
        <v>32</v>
      </c>
      <c r="B1" s="8"/>
      <c r="C1" s="8"/>
      <c r="D1" s="8"/>
      <c r="E1" s="1"/>
    </row>
    <row r="2" ht="51" customHeight="1" spans="1:5">
      <c r="A2" s="190" t="s">
        <v>33</v>
      </c>
      <c r="B2" s="190"/>
      <c r="C2" s="190"/>
      <c r="D2" s="190"/>
      <c r="E2" s="190"/>
    </row>
    <row r="3" ht="22.8" customHeight="1" spans="2:5">
      <c r="B3" s="220"/>
      <c r="C3" s="220"/>
      <c r="D3" s="220"/>
      <c r="E3" s="228" t="s">
        <v>2</v>
      </c>
    </row>
    <row r="4" ht="31.05" customHeight="1" spans="1:5">
      <c r="A4" s="221" t="s">
        <v>34</v>
      </c>
      <c r="B4" s="222" t="s">
        <v>3</v>
      </c>
      <c r="C4" s="221" t="s">
        <v>35</v>
      </c>
      <c r="D4" s="221" t="s">
        <v>36</v>
      </c>
      <c r="E4" s="221" t="s">
        <v>37</v>
      </c>
    </row>
    <row r="5" ht="24" customHeight="1" spans="1:5">
      <c r="A5" s="223"/>
      <c r="B5" s="28" t="s">
        <v>38</v>
      </c>
      <c r="C5" s="224">
        <f>SUM(C6:C25)</f>
        <v>255840</v>
      </c>
      <c r="D5" s="224">
        <f>SUM(D6:D25)</f>
        <v>147416</v>
      </c>
      <c r="E5" s="224">
        <f>SUM(E6:E25)</f>
        <v>108424</v>
      </c>
    </row>
    <row r="6" ht="24" customHeight="1" spans="1:5">
      <c r="A6" s="225">
        <v>201</v>
      </c>
      <c r="B6" s="226" t="s">
        <v>39</v>
      </c>
      <c r="C6" s="227">
        <v>22988</v>
      </c>
      <c r="D6" s="227">
        <f>C6-E6</f>
        <v>22913</v>
      </c>
      <c r="E6" s="227">
        <v>75</v>
      </c>
    </row>
    <row r="7" ht="24" customHeight="1" spans="1:5">
      <c r="A7" s="225">
        <v>204</v>
      </c>
      <c r="B7" s="226" t="s">
        <v>40</v>
      </c>
      <c r="C7" s="227">
        <v>8857</v>
      </c>
      <c r="D7" s="227">
        <f t="shared" ref="D7:D25" si="0">C7-E7</f>
        <v>7755</v>
      </c>
      <c r="E7" s="227">
        <v>1102</v>
      </c>
    </row>
    <row r="8" ht="24" customHeight="1" spans="1:5">
      <c r="A8" s="225">
        <v>205</v>
      </c>
      <c r="B8" s="226" t="s">
        <v>41</v>
      </c>
      <c r="C8" s="227">
        <v>54547</v>
      </c>
      <c r="D8" s="227">
        <f t="shared" si="0"/>
        <v>42259</v>
      </c>
      <c r="E8" s="227">
        <v>12288</v>
      </c>
    </row>
    <row r="9" ht="24" customHeight="1" spans="1:5">
      <c r="A9" s="225">
        <v>206</v>
      </c>
      <c r="B9" s="226" t="s">
        <v>42</v>
      </c>
      <c r="C9" s="227">
        <v>512</v>
      </c>
      <c r="D9" s="227">
        <f t="shared" si="0"/>
        <v>210</v>
      </c>
      <c r="E9" s="227">
        <v>302</v>
      </c>
    </row>
    <row r="10" ht="24" customHeight="1" spans="1:5">
      <c r="A10" s="225">
        <v>207</v>
      </c>
      <c r="B10" s="226" t="s">
        <v>43</v>
      </c>
      <c r="C10" s="227">
        <v>1975</v>
      </c>
      <c r="D10" s="227">
        <f t="shared" si="0"/>
        <v>1272</v>
      </c>
      <c r="E10" s="227">
        <v>703</v>
      </c>
    </row>
    <row r="11" ht="24" customHeight="1" spans="1:5">
      <c r="A11" s="225">
        <v>208</v>
      </c>
      <c r="B11" s="226" t="s">
        <v>44</v>
      </c>
      <c r="C11" s="227">
        <v>38086</v>
      </c>
      <c r="D11" s="227">
        <f t="shared" si="0"/>
        <v>23515</v>
      </c>
      <c r="E11" s="227">
        <v>14571</v>
      </c>
    </row>
    <row r="12" ht="24" customHeight="1" spans="1:5">
      <c r="A12" s="225">
        <v>210</v>
      </c>
      <c r="B12" s="226" t="s">
        <v>45</v>
      </c>
      <c r="C12" s="227">
        <v>13275</v>
      </c>
      <c r="D12" s="227">
        <f t="shared" si="0"/>
        <v>9878</v>
      </c>
      <c r="E12" s="227">
        <v>3397</v>
      </c>
    </row>
    <row r="13" ht="24" customHeight="1" spans="1:5">
      <c r="A13" s="225">
        <v>211</v>
      </c>
      <c r="B13" s="226" t="s">
        <v>46</v>
      </c>
      <c r="C13" s="227">
        <v>5942</v>
      </c>
      <c r="D13" s="227">
        <f t="shared" si="0"/>
        <v>3069</v>
      </c>
      <c r="E13" s="227">
        <v>2873</v>
      </c>
    </row>
    <row r="14" ht="24" customHeight="1" spans="1:5">
      <c r="A14" s="225">
        <v>212</v>
      </c>
      <c r="B14" s="226" t="s">
        <v>47</v>
      </c>
      <c r="C14" s="227">
        <v>3497</v>
      </c>
      <c r="D14" s="227">
        <f t="shared" si="0"/>
        <v>3497</v>
      </c>
      <c r="E14" s="227"/>
    </row>
    <row r="15" ht="24" customHeight="1" spans="1:5">
      <c r="A15" s="225">
        <v>213</v>
      </c>
      <c r="B15" s="226" t="s">
        <v>48</v>
      </c>
      <c r="C15" s="227">
        <v>49003</v>
      </c>
      <c r="D15" s="227">
        <f t="shared" si="0"/>
        <v>14783</v>
      </c>
      <c r="E15" s="227">
        <v>34220</v>
      </c>
    </row>
    <row r="16" ht="24" customHeight="1" spans="1:5">
      <c r="A16" s="225">
        <v>214</v>
      </c>
      <c r="B16" s="226" t="s">
        <v>49</v>
      </c>
      <c r="C16" s="227">
        <v>6605</v>
      </c>
      <c r="D16" s="227">
        <f t="shared" si="0"/>
        <v>2499</v>
      </c>
      <c r="E16" s="227">
        <v>4106</v>
      </c>
    </row>
    <row r="17" ht="24" customHeight="1" spans="1:5">
      <c r="A17" s="225">
        <v>216</v>
      </c>
      <c r="B17" s="226" t="s">
        <v>50</v>
      </c>
      <c r="C17" s="227">
        <v>116</v>
      </c>
      <c r="D17" s="227">
        <f t="shared" si="0"/>
        <v>116</v>
      </c>
      <c r="E17" s="227"/>
    </row>
    <row r="18" ht="24" customHeight="1" spans="1:5">
      <c r="A18" s="225">
        <v>220</v>
      </c>
      <c r="B18" s="226" t="s">
        <v>51</v>
      </c>
      <c r="C18" s="227">
        <v>1644</v>
      </c>
      <c r="D18" s="227">
        <f t="shared" si="0"/>
        <v>1215</v>
      </c>
      <c r="E18" s="227">
        <v>429</v>
      </c>
    </row>
    <row r="19" ht="24" customHeight="1" spans="1:5">
      <c r="A19" s="225">
        <v>221</v>
      </c>
      <c r="B19" s="226" t="s">
        <v>52</v>
      </c>
      <c r="C19" s="227">
        <v>2535</v>
      </c>
      <c r="D19" s="227">
        <f t="shared" si="0"/>
        <v>2520</v>
      </c>
      <c r="E19" s="227">
        <v>15</v>
      </c>
    </row>
    <row r="20" ht="24" customHeight="1" spans="1:5">
      <c r="A20" s="225">
        <v>222</v>
      </c>
      <c r="B20" s="226" t="s">
        <v>53</v>
      </c>
      <c r="C20" s="227">
        <v>55</v>
      </c>
      <c r="D20" s="227">
        <f t="shared" si="0"/>
        <v>55</v>
      </c>
      <c r="E20" s="227"/>
    </row>
    <row r="21" ht="24" customHeight="1" spans="1:5">
      <c r="A21" s="225">
        <v>224</v>
      </c>
      <c r="B21" s="226" t="s">
        <v>54</v>
      </c>
      <c r="C21" s="227">
        <v>36582</v>
      </c>
      <c r="D21" s="227">
        <f t="shared" si="0"/>
        <v>2262</v>
      </c>
      <c r="E21" s="227">
        <v>34320</v>
      </c>
    </row>
    <row r="22" ht="24" customHeight="1" spans="1:5">
      <c r="A22" s="225">
        <v>227</v>
      </c>
      <c r="B22" s="226" t="s">
        <v>55</v>
      </c>
      <c r="C22" s="227">
        <v>2600</v>
      </c>
      <c r="D22" s="227">
        <f t="shared" si="0"/>
        <v>2600</v>
      </c>
      <c r="E22" s="227"/>
    </row>
    <row r="23" ht="24" customHeight="1" spans="1:5">
      <c r="A23" s="225">
        <v>229</v>
      </c>
      <c r="B23" s="226" t="s">
        <v>56</v>
      </c>
      <c r="C23" s="227">
        <f>2601+23</f>
        <v>2624</v>
      </c>
      <c r="D23" s="227">
        <f t="shared" si="0"/>
        <v>2601</v>
      </c>
      <c r="E23" s="227">
        <v>23</v>
      </c>
    </row>
    <row r="24" ht="24" customHeight="1" spans="1:5">
      <c r="A24" s="225">
        <v>232</v>
      </c>
      <c r="B24" s="226" t="s">
        <v>57</v>
      </c>
      <c r="C24" s="227">
        <v>4375</v>
      </c>
      <c r="D24" s="227">
        <f t="shared" si="0"/>
        <v>4375</v>
      </c>
      <c r="E24" s="227"/>
    </row>
    <row r="25" ht="24" customHeight="1" spans="1:5">
      <c r="A25" s="225">
        <v>233</v>
      </c>
      <c r="B25" s="226" t="s">
        <v>58</v>
      </c>
      <c r="C25" s="227">
        <v>22</v>
      </c>
      <c r="D25" s="227">
        <f t="shared" si="0"/>
        <v>22</v>
      </c>
      <c r="E25" s="227"/>
    </row>
    <row r="26" ht="24" customHeight="1"/>
    <row r="27" ht="24" customHeight="1"/>
  </sheetData>
  <mergeCells count="1">
    <mergeCell ref="A2:E2"/>
  </mergeCells>
  <pageMargins left="0.984027777777778" right="0.786805555555556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3"/>
  <sheetViews>
    <sheetView showZeros="0" workbookViewId="0">
      <pane ySplit="6" topLeftCell="A7" activePane="bottomLeft" state="frozen"/>
      <selection/>
      <selection pane="bottomLeft" activeCell="A3" sqref="A3"/>
    </sheetView>
  </sheetViews>
  <sheetFormatPr defaultColWidth="9" defaultRowHeight="15.75" outlineLevelCol="3"/>
  <cols>
    <col min="1" max="1" width="18.4416666666667" style="206" customWidth="1"/>
    <col min="2" max="2" width="49.4416666666667" style="206" customWidth="1"/>
    <col min="3" max="3" width="17.4416666666667" style="207" customWidth="1"/>
    <col min="4" max="243" width="8.89166666666667" style="206"/>
    <col min="244" max="244" width="11.1083333333333" style="206" customWidth="1"/>
    <col min="245" max="245" width="38.225" style="206" customWidth="1"/>
    <col min="246" max="247" width="9.66666666666667" style="206" customWidth="1"/>
    <col min="248" max="248" width="11.3333333333333" style="206" customWidth="1"/>
    <col min="249" max="249" width="9.66666666666667" style="206" customWidth="1"/>
    <col min="250" max="250" width="8.89166666666667" style="206"/>
    <col min="251" max="251" width="24.3333333333333" style="206" customWidth="1"/>
    <col min="252" max="499" width="8.89166666666667" style="206"/>
    <col min="500" max="500" width="11.1083333333333" style="206" customWidth="1"/>
    <col min="501" max="501" width="38.225" style="206" customWidth="1"/>
    <col min="502" max="503" width="9.66666666666667" style="206" customWidth="1"/>
    <col min="504" max="504" width="11.3333333333333" style="206" customWidth="1"/>
    <col min="505" max="505" width="9.66666666666667" style="206" customWidth="1"/>
    <col min="506" max="506" width="8.89166666666667" style="206"/>
    <col min="507" max="507" width="24.3333333333333" style="206" customWidth="1"/>
    <col min="508" max="755" width="8.89166666666667" style="206"/>
    <col min="756" max="756" width="11.1083333333333" style="206" customWidth="1"/>
    <col min="757" max="757" width="38.225" style="206" customWidth="1"/>
    <col min="758" max="759" width="9.66666666666667" style="206" customWidth="1"/>
    <col min="760" max="760" width="11.3333333333333" style="206" customWidth="1"/>
    <col min="761" max="761" width="9.66666666666667" style="206" customWidth="1"/>
    <col min="762" max="762" width="8.89166666666667" style="206"/>
    <col min="763" max="763" width="24.3333333333333" style="206" customWidth="1"/>
    <col min="764" max="1011" width="8.89166666666667" style="206"/>
    <col min="1012" max="1012" width="11.1083333333333" style="206" customWidth="1"/>
    <col min="1013" max="1013" width="38.225" style="206" customWidth="1"/>
    <col min="1014" max="1015" width="9.66666666666667" style="206" customWidth="1"/>
    <col min="1016" max="1016" width="11.3333333333333" style="206" customWidth="1"/>
    <col min="1017" max="1017" width="9.66666666666667" style="206" customWidth="1"/>
    <col min="1018" max="1018" width="8.89166666666667" style="206"/>
    <col min="1019" max="1019" width="24.3333333333333" style="206" customWidth="1"/>
    <col min="1020" max="1267" width="8.89166666666667" style="206"/>
    <col min="1268" max="1268" width="11.1083333333333" style="206" customWidth="1"/>
    <col min="1269" max="1269" width="38.225" style="206" customWidth="1"/>
    <col min="1270" max="1271" width="9.66666666666667" style="206" customWidth="1"/>
    <col min="1272" max="1272" width="11.3333333333333" style="206" customWidth="1"/>
    <col min="1273" max="1273" width="9.66666666666667" style="206" customWidth="1"/>
    <col min="1274" max="1274" width="8.89166666666667" style="206"/>
    <col min="1275" max="1275" width="24.3333333333333" style="206" customWidth="1"/>
    <col min="1276" max="1523" width="8.89166666666667" style="206"/>
    <col min="1524" max="1524" width="11.1083333333333" style="206" customWidth="1"/>
    <col min="1525" max="1525" width="38.225" style="206" customWidth="1"/>
    <col min="1526" max="1527" width="9.66666666666667" style="206" customWidth="1"/>
    <col min="1528" max="1528" width="11.3333333333333" style="206" customWidth="1"/>
    <col min="1529" max="1529" width="9.66666666666667" style="206" customWidth="1"/>
    <col min="1530" max="1530" width="8.89166666666667" style="206"/>
    <col min="1531" max="1531" width="24.3333333333333" style="206" customWidth="1"/>
    <col min="1532" max="1779" width="8.89166666666667" style="206"/>
    <col min="1780" max="1780" width="11.1083333333333" style="206" customWidth="1"/>
    <col min="1781" max="1781" width="38.225" style="206" customWidth="1"/>
    <col min="1782" max="1783" width="9.66666666666667" style="206" customWidth="1"/>
    <col min="1784" max="1784" width="11.3333333333333" style="206" customWidth="1"/>
    <col min="1785" max="1785" width="9.66666666666667" style="206" customWidth="1"/>
    <col min="1786" max="1786" width="8.89166666666667" style="206"/>
    <col min="1787" max="1787" width="24.3333333333333" style="206" customWidth="1"/>
    <col min="1788" max="2035" width="8.89166666666667" style="206"/>
    <col min="2036" max="2036" width="11.1083333333333" style="206" customWidth="1"/>
    <col min="2037" max="2037" width="38.225" style="206" customWidth="1"/>
    <col min="2038" max="2039" width="9.66666666666667" style="206" customWidth="1"/>
    <col min="2040" max="2040" width="11.3333333333333" style="206" customWidth="1"/>
    <col min="2041" max="2041" width="9.66666666666667" style="206" customWidth="1"/>
    <col min="2042" max="2042" width="8.89166666666667" style="206"/>
    <col min="2043" max="2043" width="24.3333333333333" style="206" customWidth="1"/>
    <col min="2044" max="2291" width="8.89166666666667" style="206"/>
    <col min="2292" max="2292" width="11.1083333333333" style="206" customWidth="1"/>
    <col min="2293" max="2293" width="38.225" style="206" customWidth="1"/>
    <col min="2294" max="2295" width="9.66666666666667" style="206" customWidth="1"/>
    <col min="2296" max="2296" width="11.3333333333333" style="206" customWidth="1"/>
    <col min="2297" max="2297" width="9.66666666666667" style="206" customWidth="1"/>
    <col min="2298" max="2298" width="8.89166666666667" style="206"/>
    <col min="2299" max="2299" width="24.3333333333333" style="206" customWidth="1"/>
    <col min="2300" max="2547" width="8.89166666666667" style="206"/>
    <col min="2548" max="2548" width="11.1083333333333" style="206" customWidth="1"/>
    <col min="2549" max="2549" width="38.225" style="206" customWidth="1"/>
    <col min="2550" max="2551" width="9.66666666666667" style="206" customWidth="1"/>
    <col min="2552" max="2552" width="11.3333333333333" style="206" customWidth="1"/>
    <col min="2553" max="2553" width="9.66666666666667" style="206" customWidth="1"/>
    <col min="2554" max="2554" width="8.89166666666667" style="206"/>
    <col min="2555" max="2555" width="24.3333333333333" style="206" customWidth="1"/>
    <col min="2556" max="2803" width="8.89166666666667" style="206"/>
    <col min="2804" max="2804" width="11.1083333333333" style="206" customWidth="1"/>
    <col min="2805" max="2805" width="38.225" style="206" customWidth="1"/>
    <col min="2806" max="2807" width="9.66666666666667" style="206" customWidth="1"/>
    <col min="2808" max="2808" width="11.3333333333333" style="206" customWidth="1"/>
    <col min="2809" max="2809" width="9.66666666666667" style="206" customWidth="1"/>
    <col min="2810" max="2810" width="8.89166666666667" style="206"/>
    <col min="2811" max="2811" width="24.3333333333333" style="206" customWidth="1"/>
    <col min="2812" max="3059" width="8.89166666666667" style="206"/>
    <col min="3060" max="3060" width="11.1083333333333" style="206" customWidth="1"/>
    <col min="3061" max="3061" width="38.225" style="206" customWidth="1"/>
    <col min="3062" max="3063" width="9.66666666666667" style="206" customWidth="1"/>
    <col min="3064" max="3064" width="11.3333333333333" style="206" customWidth="1"/>
    <col min="3065" max="3065" width="9.66666666666667" style="206" customWidth="1"/>
    <col min="3066" max="3066" width="8.89166666666667" style="206"/>
    <col min="3067" max="3067" width="24.3333333333333" style="206" customWidth="1"/>
    <col min="3068" max="3315" width="8.89166666666667" style="206"/>
    <col min="3316" max="3316" width="11.1083333333333" style="206" customWidth="1"/>
    <col min="3317" max="3317" width="38.225" style="206" customWidth="1"/>
    <col min="3318" max="3319" width="9.66666666666667" style="206" customWidth="1"/>
    <col min="3320" max="3320" width="11.3333333333333" style="206" customWidth="1"/>
    <col min="3321" max="3321" width="9.66666666666667" style="206" customWidth="1"/>
    <col min="3322" max="3322" width="8.89166666666667" style="206"/>
    <col min="3323" max="3323" width="24.3333333333333" style="206" customWidth="1"/>
    <col min="3324" max="3571" width="8.89166666666667" style="206"/>
    <col min="3572" max="3572" width="11.1083333333333" style="206" customWidth="1"/>
    <col min="3573" max="3573" width="38.225" style="206" customWidth="1"/>
    <col min="3574" max="3575" width="9.66666666666667" style="206" customWidth="1"/>
    <col min="3576" max="3576" width="11.3333333333333" style="206" customWidth="1"/>
    <col min="3577" max="3577" width="9.66666666666667" style="206" customWidth="1"/>
    <col min="3578" max="3578" width="8.89166666666667" style="206"/>
    <col min="3579" max="3579" width="24.3333333333333" style="206" customWidth="1"/>
    <col min="3580" max="3827" width="8.89166666666667" style="206"/>
    <col min="3828" max="3828" width="11.1083333333333" style="206" customWidth="1"/>
    <col min="3829" max="3829" width="38.225" style="206" customWidth="1"/>
    <col min="3830" max="3831" width="9.66666666666667" style="206" customWidth="1"/>
    <col min="3832" max="3832" width="11.3333333333333" style="206" customWidth="1"/>
    <col min="3833" max="3833" width="9.66666666666667" style="206" customWidth="1"/>
    <col min="3834" max="3834" width="8.89166666666667" style="206"/>
    <col min="3835" max="3835" width="24.3333333333333" style="206" customWidth="1"/>
    <col min="3836" max="4083" width="8.89166666666667" style="206"/>
    <col min="4084" max="4084" width="11.1083333333333" style="206" customWidth="1"/>
    <col min="4085" max="4085" width="38.225" style="206" customWidth="1"/>
    <col min="4086" max="4087" width="9.66666666666667" style="206" customWidth="1"/>
    <col min="4088" max="4088" width="11.3333333333333" style="206" customWidth="1"/>
    <col min="4089" max="4089" width="9.66666666666667" style="206" customWidth="1"/>
    <col min="4090" max="4090" width="8.89166666666667" style="206"/>
    <col min="4091" max="4091" width="24.3333333333333" style="206" customWidth="1"/>
    <col min="4092" max="4339" width="8.89166666666667" style="206"/>
    <col min="4340" max="4340" width="11.1083333333333" style="206" customWidth="1"/>
    <col min="4341" max="4341" width="38.225" style="206" customWidth="1"/>
    <col min="4342" max="4343" width="9.66666666666667" style="206" customWidth="1"/>
    <col min="4344" max="4344" width="11.3333333333333" style="206" customWidth="1"/>
    <col min="4345" max="4345" width="9.66666666666667" style="206" customWidth="1"/>
    <col min="4346" max="4346" width="8.89166666666667" style="206"/>
    <col min="4347" max="4347" width="24.3333333333333" style="206" customWidth="1"/>
    <col min="4348" max="4595" width="8.89166666666667" style="206"/>
    <col min="4596" max="4596" width="11.1083333333333" style="206" customWidth="1"/>
    <col min="4597" max="4597" width="38.225" style="206" customWidth="1"/>
    <col min="4598" max="4599" width="9.66666666666667" style="206" customWidth="1"/>
    <col min="4600" max="4600" width="11.3333333333333" style="206" customWidth="1"/>
    <col min="4601" max="4601" width="9.66666666666667" style="206" customWidth="1"/>
    <col min="4602" max="4602" width="8.89166666666667" style="206"/>
    <col min="4603" max="4603" width="24.3333333333333" style="206" customWidth="1"/>
    <col min="4604" max="4851" width="8.89166666666667" style="206"/>
    <col min="4852" max="4852" width="11.1083333333333" style="206" customWidth="1"/>
    <col min="4853" max="4853" width="38.225" style="206" customWidth="1"/>
    <col min="4854" max="4855" width="9.66666666666667" style="206" customWidth="1"/>
    <col min="4856" max="4856" width="11.3333333333333" style="206" customWidth="1"/>
    <col min="4857" max="4857" width="9.66666666666667" style="206" customWidth="1"/>
    <col min="4858" max="4858" width="8.89166666666667" style="206"/>
    <col min="4859" max="4859" width="24.3333333333333" style="206" customWidth="1"/>
    <col min="4860" max="5107" width="8.89166666666667" style="206"/>
    <col min="5108" max="5108" width="11.1083333333333" style="206" customWidth="1"/>
    <col min="5109" max="5109" width="38.225" style="206" customWidth="1"/>
    <col min="5110" max="5111" width="9.66666666666667" style="206" customWidth="1"/>
    <col min="5112" max="5112" width="11.3333333333333" style="206" customWidth="1"/>
    <col min="5113" max="5113" width="9.66666666666667" style="206" customWidth="1"/>
    <col min="5114" max="5114" width="8.89166666666667" style="206"/>
    <col min="5115" max="5115" width="24.3333333333333" style="206" customWidth="1"/>
    <col min="5116" max="5363" width="8.89166666666667" style="206"/>
    <col min="5364" max="5364" width="11.1083333333333" style="206" customWidth="1"/>
    <col min="5365" max="5365" width="38.225" style="206" customWidth="1"/>
    <col min="5366" max="5367" width="9.66666666666667" style="206" customWidth="1"/>
    <col min="5368" max="5368" width="11.3333333333333" style="206" customWidth="1"/>
    <col min="5369" max="5369" width="9.66666666666667" style="206" customWidth="1"/>
    <col min="5370" max="5370" width="8.89166666666667" style="206"/>
    <col min="5371" max="5371" width="24.3333333333333" style="206" customWidth="1"/>
    <col min="5372" max="5619" width="8.89166666666667" style="206"/>
    <col min="5620" max="5620" width="11.1083333333333" style="206" customWidth="1"/>
    <col min="5621" max="5621" width="38.225" style="206" customWidth="1"/>
    <col min="5622" max="5623" width="9.66666666666667" style="206" customWidth="1"/>
    <col min="5624" max="5624" width="11.3333333333333" style="206" customWidth="1"/>
    <col min="5625" max="5625" width="9.66666666666667" style="206" customWidth="1"/>
    <col min="5626" max="5626" width="8.89166666666667" style="206"/>
    <col min="5627" max="5627" width="24.3333333333333" style="206" customWidth="1"/>
    <col min="5628" max="5875" width="8.89166666666667" style="206"/>
    <col min="5876" max="5876" width="11.1083333333333" style="206" customWidth="1"/>
    <col min="5877" max="5877" width="38.225" style="206" customWidth="1"/>
    <col min="5878" max="5879" width="9.66666666666667" style="206" customWidth="1"/>
    <col min="5880" max="5880" width="11.3333333333333" style="206" customWidth="1"/>
    <col min="5881" max="5881" width="9.66666666666667" style="206" customWidth="1"/>
    <col min="5882" max="5882" width="8.89166666666667" style="206"/>
    <col min="5883" max="5883" width="24.3333333333333" style="206" customWidth="1"/>
    <col min="5884" max="6131" width="8.89166666666667" style="206"/>
    <col min="6132" max="6132" width="11.1083333333333" style="206" customWidth="1"/>
    <col min="6133" max="6133" width="38.225" style="206" customWidth="1"/>
    <col min="6134" max="6135" width="9.66666666666667" style="206" customWidth="1"/>
    <col min="6136" max="6136" width="11.3333333333333" style="206" customWidth="1"/>
    <col min="6137" max="6137" width="9.66666666666667" style="206" customWidth="1"/>
    <col min="6138" max="6138" width="8.89166666666667" style="206"/>
    <col min="6139" max="6139" width="24.3333333333333" style="206" customWidth="1"/>
    <col min="6140" max="6387" width="8.89166666666667" style="206"/>
    <col min="6388" max="6388" width="11.1083333333333" style="206" customWidth="1"/>
    <col min="6389" max="6389" width="38.225" style="206" customWidth="1"/>
    <col min="6390" max="6391" width="9.66666666666667" style="206" customWidth="1"/>
    <col min="6392" max="6392" width="11.3333333333333" style="206" customWidth="1"/>
    <col min="6393" max="6393" width="9.66666666666667" style="206" customWidth="1"/>
    <col min="6394" max="6394" width="8.89166666666667" style="206"/>
    <col min="6395" max="6395" width="24.3333333333333" style="206" customWidth="1"/>
    <col min="6396" max="6643" width="8.89166666666667" style="206"/>
    <col min="6644" max="6644" width="11.1083333333333" style="206" customWidth="1"/>
    <col min="6645" max="6645" width="38.225" style="206" customWidth="1"/>
    <col min="6646" max="6647" width="9.66666666666667" style="206" customWidth="1"/>
    <col min="6648" max="6648" width="11.3333333333333" style="206" customWidth="1"/>
    <col min="6649" max="6649" width="9.66666666666667" style="206" customWidth="1"/>
    <col min="6650" max="6650" width="8.89166666666667" style="206"/>
    <col min="6651" max="6651" width="24.3333333333333" style="206" customWidth="1"/>
    <col min="6652" max="6899" width="8.89166666666667" style="206"/>
    <col min="6900" max="6900" width="11.1083333333333" style="206" customWidth="1"/>
    <col min="6901" max="6901" width="38.225" style="206" customWidth="1"/>
    <col min="6902" max="6903" width="9.66666666666667" style="206" customWidth="1"/>
    <col min="6904" max="6904" width="11.3333333333333" style="206" customWidth="1"/>
    <col min="6905" max="6905" width="9.66666666666667" style="206" customWidth="1"/>
    <col min="6906" max="6906" width="8.89166666666667" style="206"/>
    <col min="6907" max="6907" width="24.3333333333333" style="206" customWidth="1"/>
    <col min="6908" max="7155" width="8.89166666666667" style="206"/>
    <col min="7156" max="7156" width="11.1083333333333" style="206" customWidth="1"/>
    <col min="7157" max="7157" width="38.225" style="206" customWidth="1"/>
    <col min="7158" max="7159" width="9.66666666666667" style="206" customWidth="1"/>
    <col min="7160" max="7160" width="11.3333333333333" style="206" customWidth="1"/>
    <col min="7161" max="7161" width="9.66666666666667" style="206" customWidth="1"/>
    <col min="7162" max="7162" width="8.89166666666667" style="206"/>
    <col min="7163" max="7163" width="24.3333333333333" style="206" customWidth="1"/>
    <col min="7164" max="7411" width="8.89166666666667" style="206"/>
    <col min="7412" max="7412" width="11.1083333333333" style="206" customWidth="1"/>
    <col min="7413" max="7413" width="38.225" style="206" customWidth="1"/>
    <col min="7414" max="7415" width="9.66666666666667" style="206" customWidth="1"/>
    <col min="7416" max="7416" width="11.3333333333333" style="206" customWidth="1"/>
    <col min="7417" max="7417" width="9.66666666666667" style="206" customWidth="1"/>
    <col min="7418" max="7418" width="8.89166666666667" style="206"/>
    <col min="7419" max="7419" width="24.3333333333333" style="206" customWidth="1"/>
    <col min="7420" max="7667" width="8.89166666666667" style="206"/>
    <col min="7668" max="7668" width="11.1083333333333" style="206" customWidth="1"/>
    <col min="7669" max="7669" width="38.225" style="206" customWidth="1"/>
    <col min="7670" max="7671" width="9.66666666666667" style="206" customWidth="1"/>
    <col min="7672" max="7672" width="11.3333333333333" style="206" customWidth="1"/>
    <col min="7673" max="7673" width="9.66666666666667" style="206" customWidth="1"/>
    <col min="7674" max="7674" width="8.89166666666667" style="206"/>
    <col min="7675" max="7675" width="24.3333333333333" style="206" customWidth="1"/>
    <col min="7676" max="7923" width="8.89166666666667" style="206"/>
    <col min="7924" max="7924" width="11.1083333333333" style="206" customWidth="1"/>
    <col min="7925" max="7925" width="38.225" style="206" customWidth="1"/>
    <col min="7926" max="7927" width="9.66666666666667" style="206" customWidth="1"/>
    <col min="7928" max="7928" width="11.3333333333333" style="206" customWidth="1"/>
    <col min="7929" max="7929" width="9.66666666666667" style="206" customWidth="1"/>
    <col min="7930" max="7930" width="8.89166666666667" style="206"/>
    <col min="7931" max="7931" width="24.3333333333333" style="206" customWidth="1"/>
    <col min="7932" max="8179" width="8.89166666666667" style="206"/>
    <col min="8180" max="8180" width="11.1083333333333" style="206" customWidth="1"/>
    <col min="8181" max="8181" width="38.225" style="206" customWidth="1"/>
    <col min="8182" max="8183" width="9.66666666666667" style="206" customWidth="1"/>
    <col min="8184" max="8184" width="11.3333333333333" style="206" customWidth="1"/>
    <col min="8185" max="8185" width="9.66666666666667" style="206" customWidth="1"/>
    <col min="8186" max="8186" width="8.89166666666667" style="206"/>
    <col min="8187" max="8187" width="24.3333333333333" style="206" customWidth="1"/>
    <col min="8188" max="8435" width="8.89166666666667" style="206"/>
    <col min="8436" max="8436" width="11.1083333333333" style="206" customWidth="1"/>
    <col min="8437" max="8437" width="38.225" style="206" customWidth="1"/>
    <col min="8438" max="8439" width="9.66666666666667" style="206" customWidth="1"/>
    <col min="8440" max="8440" width="11.3333333333333" style="206" customWidth="1"/>
    <col min="8441" max="8441" width="9.66666666666667" style="206" customWidth="1"/>
    <col min="8442" max="8442" width="8.89166666666667" style="206"/>
    <col min="8443" max="8443" width="24.3333333333333" style="206" customWidth="1"/>
    <col min="8444" max="8691" width="8.89166666666667" style="206"/>
    <col min="8692" max="8692" width="11.1083333333333" style="206" customWidth="1"/>
    <col min="8693" max="8693" width="38.225" style="206" customWidth="1"/>
    <col min="8694" max="8695" width="9.66666666666667" style="206" customWidth="1"/>
    <col min="8696" max="8696" width="11.3333333333333" style="206" customWidth="1"/>
    <col min="8697" max="8697" width="9.66666666666667" style="206" customWidth="1"/>
    <col min="8698" max="8698" width="8.89166666666667" style="206"/>
    <col min="8699" max="8699" width="24.3333333333333" style="206" customWidth="1"/>
    <col min="8700" max="8947" width="8.89166666666667" style="206"/>
    <col min="8948" max="8948" width="11.1083333333333" style="206" customWidth="1"/>
    <col min="8949" max="8949" width="38.225" style="206" customWidth="1"/>
    <col min="8950" max="8951" width="9.66666666666667" style="206" customWidth="1"/>
    <col min="8952" max="8952" width="11.3333333333333" style="206" customWidth="1"/>
    <col min="8953" max="8953" width="9.66666666666667" style="206" customWidth="1"/>
    <col min="8954" max="8954" width="8.89166666666667" style="206"/>
    <col min="8955" max="8955" width="24.3333333333333" style="206" customWidth="1"/>
    <col min="8956" max="9203" width="8.89166666666667" style="206"/>
    <col min="9204" max="9204" width="11.1083333333333" style="206" customWidth="1"/>
    <col min="9205" max="9205" width="38.225" style="206" customWidth="1"/>
    <col min="9206" max="9207" width="9.66666666666667" style="206" customWidth="1"/>
    <col min="9208" max="9208" width="11.3333333333333" style="206" customWidth="1"/>
    <col min="9209" max="9209" width="9.66666666666667" style="206" customWidth="1"/>
    <col min="9210" max="9210" width="8.89166666666667" style="206"/>
    <col min="9211" max="9211" width="24.3333333333333" style="206" customWidth="1"/>
    <col min="9212" max="9459" width="8.89166666666667" style="206"/>
    <col min="9460" max="9460" width="11.1083333333333" style="206" customWidth="1"/>
    <col min="9461" max="9461" width="38.225" style="206" customWidth="1"/>
    <col min="9462" max="9463" width="9.66666666666667" style="206" customWidth="1"/>
    <col min="9464" max="9464" width="11.3333333333333" style="206" customWidth="1"/>
    <col min="9465" max="9465" width="9.66666666666667" style="206" customWidth="1"/>
    <col min="9466" max="9466" width="8.89166666666667" style="206"/>
    <col min="9467" max="9467" width="24.3333333333333" style="206" customWidth="1"/>
    <col min="9468" max="9715" width="8.89166666666667" style="206"/>
    <col min="9716" max="9716" width="11.1083333333333" style="206" customWidth="1"/>
    <col min="9717" max="9717" width="38.225" style="206" customWidth="1"/>
    <col min="9718" max="9719" width="9.66666666666667" style="206" customWidth="1"/>
    <col min="9720" max="9720" width="11.3333333333333" style="206" customWidth="1"/>
    <col min="9721" max="9721" width="9.66666666666667" style="206" customWidth="1"/>
    <col min="9722" max="9722" width="8.89166666666667" style="206"/>
    <col min="9723" max="9723" width="24.3333333333333" style="206" customWidth="1"/>
    <col min="9724" max="9971" width="8.89166666666667" style="206"/>
    <col min="9972" max="9972" width="11.1083333333333" style="206" customWidth="1"/>
    <col min="9973" max="9973" width="38.225" style="206" customWidth="1"/>
    <col min="9974" max="9975" width="9.66666666666667" style="206" customWidth="1"/>
    <col min="9976" max="9976" width="11.3333333333333" style="206" customWidth="1"/>
    <col min="9977" max="9977" width="9.66666666666667" style="206" customWidth="1"/>
    <col min="9978" max="9978" width="8.89166666666667" style="206"/>
    <col min="9979" max="9979" width="24.3333333333333" style="206" customWidth="1"/>
    <col min="9980" max="10227" width="8.89166666666667" style="206"/>
    <col min="10228" max="10228" width="11.1083333333333" style="206" customWidth="1"/>
    <col min="10229" max="10229" width="38.225" style="206" customWidth="1"/>
    <col min="10230" max="10231" width="9.66666666666667" style="206" customWidth="1"/>
    <col min="10232" max="10232" width="11.3333333333333" style="206" customWidth="1"/>
    <col min="10233" max="10233" width="9.66666666666667" style="206" customWidth="1"/>
    <col min="10234" max="10234" width="8.89166666666667" style="206"/>
    <col min="10235" max="10235" width="24.3333333333333" style="206" customWidth="1"/>
    <col min="10236" max="10483" width="8.89166666666667" style="206"/>
    <col min="10484" max="10484" width="11.1083333333333" style="206" customWidth="1"/>
    <col min="10485" max="10485" width="38.225" style="206" customWidth="1"/>
    <col min="10486" max="10487" width="9.66666666666667" style="206" customWidth="1"/>
    <col min="10488" max="10488" width="11.3333333333333" style="206" customWidth="1"/>
    <col min="10489" max="10489" width="9.66666666666667" style="206" customWidth="1"/>
    <col min="10490" max="10490" width="8.89166666666667" style="206"/>
    <col min="10491" max="10491" width="24.3333333333333" style="206" customWidth="1"/>
    <col min="10492" max="10739" width="8.89166666666667" style="206"/>
    <col min="10740" max="10740" width="11.1083333333333" style="206" customWidth="1"/>
    <col min="10741" max="10741" width="38.225" style="206" customWidth="1"/>
    <col min="10742" max="10743" width="9.66666666666667" style="206" customWidth="1"/>
    <col min="10744" max="10744" width="11.3333333333333" style="206" customWidth="1"/>
    <col min="10745" max="10745" width="9.66666666666667" style="206" customWidth="1"/>
    <col min="10746" max="10746" width="8.89166666666667" style="206"/>
    <col min="10747" max="10747" width="24.3333333333333" style="206" customWidth="1"/>
    <col min="10748" max="10995" width="8.89166666666667" style="206"/>
    <col min="10996" max="10996" width="11.1083333333333" style="206" customWidth="1"/>
    <col min="10997" max="10997" width="38.225" style="206" customWidth="1"/>
    <col min="10998" max="10999" width="9.66666666666667" style="206" customWidth="1"/>
    <col min="11000" max="11000" width="11.3333333333333" style="206" customWidth="1"/>
    <col min="11001" max="11001" width="9.66666666666667" style="206" customWidth="1"/>
    <col min="11002" max="11002" width="8.89166666666667" style="206"/>
    <col min="11003" max="11003" width="24.3333333333333" style="206" customWidth="1"/>
    <col min="11004" max="11251" width="8.89166666666667" style="206"/>
    <col min="11252" max="11252" width="11.1083333333333" style="206" customWidth="1"/>
    <col min="11253" max="11253" width="38.225" style="206" customWidth="1"/>
    <col min="11254" max="11255" width="9.66666666666667" style="206" customWidth="1"/>
    <col min="11256" max="11256" width="11.3333333333333" style="206" customWidth="1"/>
    <col min="11257" max="11257" width="9.66666666666667" style="206" customWidth="1"/>
    <col min="11258" max="11258" width="8.89166666666667" style="206"/>
    <col min="11259" max="11259" width="24.3333333333333" style="206" customWidth="1"/>
    <col min="11260" max="11507" width="8.89166666666667" style="206"/>
    <col min="11508" max="11508" width="11.1083333333333" style="206" customWidth="1"/>
    <col min="11509" max="11509" width="38.225" style="206" customWidth="1"/>
    <col min="11510" max="11511" width="9.66666666666667" style="206" customWidth="1"/>
    <col min="11512" max="11512" width="11.3333333333333" style="206" customWidth="1"/>
    <col min="11513" max="11513" width="9.66666666666667" style="206" customWidth="1"/>
    <col min="11514" max="11514" width="8.89166666666667" style="206"/>
    <col min="11515" max="11515" width="24.3333333333333" style="206" customWidth="1"/>
    <col min="11516" max="11763" width="8.89166666666667" style="206"/>
    <col min="11764" max="11764" width="11.1083333333333" style="206" customWidth="1"/>
    <col min="11765" max="11765" width="38.225" style="206" customWidth="1"/>
    <col min="11766" max="11767" width="9.66666666666667" style="206" customWidth="1"/>
    <col min="11768" max="11768" width="11.3333333333333" style="206" customWidth="1"/>
    <col min="11769" max="11769" width="9.66666666666667" style="206" customWidth="1"/>
    <col min="11770" max="11770" width="8.89166666666667" style="206"/>
    <col min="11771" max="11771" width="24.3333333333333" style="206" customWidth="1"/>
    <col min="11772" max="12019" width="8.89166666666667" style="206"/>
    <col min="12020" max="12020" width="11.1083333333333" style="206" customWidth="1"/>
    <col min="12021" max="12021" width="38.225" style="206" customWidth="1"/>
    <col min="12022" max="12023" width="9.66666666666667" style="206" customWidth="1"/>
    <col min="12024" max="12024" width="11.3333333333333" style="206" customWidth="1"/>
    <col min="12025" max="12025" width="9.66666666666667" style="206" customWidth="1"/>
    <col min="12026" max="12026" width="8.89166666666667" style="206"/>
    <col min="12027" max="12027" width="24.3333333333333" style="206" customWidth="1"/>
    <col min="12028" max="12275" width="8.89166666666667" style="206"/>
    <col min="12276" max="12276" width="11.1083333333333" style="206" customWidth="1"/>
    <col min="12277" max="12277" width="38.225" style="206" customWidth="1"/>
    <col min="12278" max="12279" width="9.66666666666667" style="206" customWidth="1"/>
    <col min="12280" max="12280" width="11.3333333333333" style="206" customWidth="1"/>
    <col min="12281" max="12281" width="9.66666666666667" style="206" customWidth="1"/>
    <col min="12282" max="12282" width="8.89166666666667" style="206"/>
    <col min="12283" max="12283" width="24.3333333333333" style="206" customWidth="1"/>
    <col min="12284" max="12531" width="8.89166666666667" style="206"/>
    <col min="12532" max="12532" width="11.1083333333333" style="206" customWidth="1"/>
    <col min="12533" max="12533" width="38.225" style="206" customWidth="1"/>
    <col min="12534" max="12535" width="9.66666666666667" style="206" customWidth="1"/>
    <col min="12536" max="12536" width="11.3333333333333" style="206" customWidth="1"/>
    <col min="12537" max="12537" width="9.66666666666667" style="206" customWidth="1"/>
    <col min="12538" max="12538" width="8.89166666666667" style="206"/>
    <col min="12539" max="12539" width="24.3333333333333" style="206" customWidth="1"/>
    <col min="12540" max="12787" width="8.89166666666667" style="206"/>
    <col min="12788" max="12788" width="11.1083333333333" style="206" customWidth="1"/>
    <col min="12789" max="12789" width="38.225" style="206" customWidth="1"/>
    <col min="12790" max="12791" width="9.66666666666667" style="206" customWidth="1"/>
    <col min="12792" max="12792" width="11.3333333333333" style="206" customWidth="1"/>
    <col min="12793" max="12793" width="9.66666666666667" style="206" customWidth="1"/>
    <col min="12794" max="12794" width="8.89166666666667" style="206"/>
    <col min="12795" max="12795" width="24.3333333333333" style="206" customWidth="1"/>
    <col min="12796" max="13043" width="8.89166666666667" style="206"/>
    <col min="13044" max="13044" width="11.1083333333333" style="206" customWidth="1"/>
    <col min="13045" max="13045" width="38.225" style="206" customWidth="1"/>
    <col min="13046" max="13047" width="9.66666666666667" style="206" customWidth="1"/>
    <col min="13048" max="13048" width="11.3333333333333" style="206" customWidth="1"/>
    <col min="13049" max="13049" width="9.66666666666667" style="206" customWidth="1"/>
    <col min="13050" max="13050" width="8.89166666666667" style="206"/>
    <col min="13051" max="13051" width="24.3333333333333" style="206" customWidth="1"/>
    <col min="13052" max="13299" width="8.89166666666667" style="206"/>
    <col min="13300" max="13300" width="11.1083333333333" style="206" customWidth="1"/>
    <col min="13301" max="13301" width="38.225" style="206" customWidth="1"/>
    <col min="13302" max="13303" width="9.66666666666667" style="206" customWidth="1"/>
    <col min="13304" max="13304" width="11.3333333333333" style="206" customWidth="1"/>
    <col min="13305" max="13305" width="9.66666666666667" style="206" customWidth="1"/>
    <col min="13306" max="13306" width="8.89166666666667" style="206"/>
    <col min="13307" max="13307" width="24.3333333333333" style="206" customWidth="1"/>
    <col min="13308" max="13555" width="8.89166666666667" style="206"/>
    <col min="13556" max="13556" width="11.1083333333333" style="206" customWidth="1"/>
    <col min="13557" max="13557" width="38.225" style="206" customWidth="1"/>
    <col min="13558" max="13559" width="9.66666666666667" style="206" customWidth="1"/>
    <col min="13560" max="13560" width="11.3333333333333" style="206" customWidth="1"/>
    <col min="13561" max="13561" width="9.66666666666667" style="206" customWidth="1"/>
    <col min="13562" max="13562" width="8.89166666666667" style="206"/>
    <col min="13563" max="13563" width="24.3333333333333" style="206" customWidth="1"/>
    <col min="13564" max="13811" width="8.89166666666667" style="206"/>
    <col min="13812" max="13812" width="11.1083333333333" style="206" customWidth="1"/>
    <col min="13813" max="13813" width="38.225" style="206" customWidth="1"/>
    <col min="13814" max="13815" width="9.66666666666667" style="206" customWidth="1"/>
    <col min="13816" max="13816" width="11.3333333333333" style="206" customWidth="1"/>
    <col min="13817" max="13817" width="9.66666666666667" style="206" customWidth="1"/>
    <col min="13818" max="13818" width="8.89166666666667" style="206"/>
    <col min="13819" max="13819" width="24.3333333333333" style="206" customWidth="1"/>
    <col min="13820" max="14067" width="8.89166666666667" style="206"/>
    <col min="14068" max="14068" width="11.1083333333333" style="206" customWidth="1"/>
    <col min="14069" max="14069" width="38.225" style="206" customWidth="1"/>
    <col min="14070" max="14071" width="9.66666666666667" style="206" customWidth="1"/>
    <col min="14072" max="14072" width="11.3333333333333" style="206" customWidth="1"/>
    <col min="14073" max="14073" width="9.66666666666667" style="206" customWidth="1"/>
    <col min="14074" max="14074" width="8.89166666666667" style="206"/>
    <col min="14075" max="14075" width="24.3333333333333" style="206" customWidth="1"/>
    <col min="14076" max="14323" width="8.89166666666667" style="206"/>
    <col min="14324" max="14324" width="11.1083333333333" style="206" customWidth="1"/>
    <col min="14325" max="14325" width="38.225" style="206" customWidth="1"/>
    <col min="14326" max="14327" width="9.66666666666667" style="206" customWidth="1"/>
    <col min="14328" max="14328" width="11.3333333333333" style="206" customWidth="1"/>
    <col min="14329" max="14329" width="9.66666666666667" style="206" customWidth="1"/>
    <col min="14330" max="14330" width="8.89166666666667" style="206"/>
    <col min="14331" max="14331" width="24.3333333333333" style="206" customWidth="1"/>
    <col min="14332" max="14579" width="8.89166666666667" style="206"/>
    <col min="14580" max="14580" width="11.1083333333333" style="206" customWidth="1"/>
    <col min="14581" max="14581" width="38.225" style="206" customWidth="1"/>
    <col min="14582" max="14583" width="9.66666666666667" style="206" customWidth="1"/>
    <col min="14584" max="14584" width="11.3333333333333" style="206" customWidth="1"/>
    <col min="14585" max="14585" width="9.66666666666667" style="206" customWidth="1"/>
    <col min="14586" max="14586" width="8.89166666666667" style="206"/>
    <col min="14587" max="14587" width="24.3333333333333" style="206" customWidth="1"/>
    <col min="14588" max="14835" width="8.89166666666667" style="206"/>
    <col min="14836" max="14836" width="11.1083333333333" style="206" customWidth="1"/>
    <col min="14837" max="14837" width="38.225" style="206" customWidth="1"/>
    <col min="14838" max="14839" width="9.66666666666667" style="206" customWidth="1"/>
    <col min="14840" max="14840" width="11.3333333333333" style="206" customWidth="1"/>
    <col min="14841" max="14841" width="9.66666666666667" style="206" customWidth="1"/>
    <col min="14842" max="14842" width="8.89166666666667" style="206"/>
    <col min="14843" max="14843" width="24.3333333333333" style="206" customWidth="1"/>
    <col min="14844" max="15091" width="8.89166666666667" style="206"/>
    <col min="15092" max="15092" width="11.1083333333333" style="206" customWidth="1"/>
    <col min="15093" max="15093" width="38.225" style="206" customWidth="1"/>
    <col min="15094" max="15095" width="9.66666666666667" style="206" customWidth="1"/>
    <col min="15096" max="15096" width="11.3333333333333" style="206" customWidth="1"/>
    <col min="15097" max="15097" width="9.66666666666667" style="206" customWidth="1"/>
    <col min="15098" max="15098" width="8.89166666666667" style="206"/>
    <col min="15099" max="15099" width="24.3333333333333" style="206" customWidth="1"/>
    <col min="15100" max="15347" width="8.89166666666667" style="206"/>
    <col min="15348" max="15348" width="11.1083333333333" style="206" customWidth="1"/>
    <col min="15349" max="15349" width="38.225" style="206" customWidth="1"/>
    <col min="15350" max="15351" width="9.66666666666667" style="206" customWidth="1"/>
    <col min="15352" max="15352" width="11.3333333333333" style="206" customWidth="1"/>
    <col min="15353" max="15353" width="9.66666666666667" style="206" customWidth="1"/>
    <col min="15354" max="15354" width="8.89166666666667" style="206"/>
    <col min="15355" max="15355" width="24.3333333333333" style="206" customWidth="1"/>
    <col min="15356" max="15603" width="8.89166666666667" style="206"/>
    <col min="15604" max="15604" width="11.1083333333333" style="206" customWidth="1"/>
    <col min="15605" max="15605" width="38.225" style="206" customWidth="1"/>
    <col min="15606" max="15607" width="9.66666666666667" style="206" customWidth="1"/>
    <col min="15608" max="15608" width="11.3333333333333" style="206" customWidth="1"/>
    <col min="15609" max="15609" width="9.66666666666667" style="206" customWidth="1"/>
    <col min="15610" max="15610" width="8.89166666666667" style="206"/>
    <col min="15611" max="15611" width="24.3333333333333" style="206" customWidth="1"/>
    <col min="15612" max="15859" width="8.89166666666667" style="206"/>
    <col min="15860" max="15860" width="11.1083333333333" style="206" customWidth="1"/>
    <col min="15861" max="15861" width="38.225" style="206" customWidth="1"/>
    <col min="15862" max="15863" width="9.66666666666667" style="206" customWidth="1"/>
    <col min="15864" max="15864" width="11.3333333333333" style="206" customWidth="1"/>
    <col min="15865" max="15865" width="9.66666666666667" style="206" customWidth="1"/>
    <col min="15866" max="15866" width="8.89166666666667" style="206"/>
    <col min="15867" max="15867" width="24.3333333333333" style="206" customWidth="1"/>
    <col min="15868" max="16115" width="8.89166666666667" style="206"/>
    <col min="16116" max="16116" width="11.1083333333333" style="206" customWidth="1"/>
    <col min="16117" max="16117" width="38.225" style="206" customWidth="1"/>
    <col min="16118" max="16119" width="9.66666666666667" style="206" customWidth="1"/>
    <col min="16120" max="16120" width="11.3333333333333" style="206" customWidth="1"/>
    <col min="16121" max="16121" width="9.66666666666667" style="206" customWidth="1"/>
    <col min="16122" max="16122" width="8.89166666666667" style="206"/>
    <col min="16123" max="16123" width="24.3333333333333" style="206" customWidth="1"/>
    <col min="16124" max="16377" width="8.89166666666667" style="206"/>
    <col min="16378" max="16384" width="9" style="206"/>
  </cols>
  <sheetData>
    <row r="1" s="7" customFormat="1" ht="21.75" customHeight="1" spans="1:4">
      <c r="A1" s="8" t="s">
        <v>59</v>
      </c>
      <c r="B1" s="8"/>
      <c r="C1" s="208"/>
      <c r="D1" s="8"/>
    </row>
    <row r="2" ht="45" customHeight="1" spans="1:3">
      <c r="A2" s="209" t="s">
        <v>60</v>
      </c>
      <c r="B2" s="209"/>
      <c r="C2" s="210"/>
    </row>
    <row r="3" s="204" customFormat="1" ht="18" customHeight="1" spans="1:3">
      <c r="A3" s="204" t="s">
        <v>61</v>
      </c>
      <c r="B3" s="204" t="s">
        <v>61</v>
      </c>
      <c r="C3" s="211" t="s">
        <v>2</v>
      </c>
    </row>
    <row r="4" s="204" customFormat="1" ht="18" customHeight="1" spans="1:3">
      <c r="A4" s="212" t="s">
        <v>34</v>
      </c>
      <c r="B4" s="212" t="s">
        <v>62</v>
      </c>
      <c r="C4" s="213" t="s">
        <v>35</v>
      </c>
    </row>
    <row r="5" s="204" customFormat="1" ht="18" customHeight="1" spans="1:3">
      <c r="A5" s="212"/>
      <c r="B5" s="212"/>
      <c r="C5" s="213"/>
    </row>
    <row r="6" ht="16.5" customHeight="1" spans="1:4">
      <c r="A6" s="214"/>
      <c r="B6" s="215" t="s">
        <v>63</v>
      </c>
      <c r="C6" s="216">
        <v>255840</v>
      </c>
      <c r="D6" s="204"/>
    </row>
    <row r="7" s="205" customFormat="1" ht="16.5" customHeight="1" spans="1:3">
      <c r="A7" s="217">
        <v>201</v>
      </c>
      <c r="B7" s="218" t="s">
        <v>39</v>
      </c>
      <c r="C7" s="219">
        <v>22988</v>
      </c>
    </row>
    <row r="8" s="205" customFormat="1" ht="16.5" customHeight="1" spans="1:3">
      <c r="A8" s="217" t="s">
        <v>64</v>
      </c>
      <c r="B8" s="218" t="s">
        <v>65</v>
      </c>
      <c r="C8" s="219">
        <v>520</v>
      </c>
    </row>
    <row r="9" s="205" customFormat="1" ht="16.5" customHeight="1" spans="1:3">
      <c r="A9" s="217" t="s">
        <v>66</v>
      </c>
      <c r="B9" s="218" t="s">
        <v>67</v>
      </c>
      <c r="C9" s="219">
        <v>343</v>
      </c>
    </row>
    <row r="10" s="205" customFormat="1" ht="16.5" customHeight="1" spans="1:3">
      <c r="A10" s="217" t="s">
        <v>68</v>
      </c>
      <c r="B10" s="218" t="s">
        <v>69</v>
      </c>
      <c r="C10" s="219">
        <v>29</v>
      </c>
    </row>
    <row r="11" s="205" customFormat="1" ht="16.5" customHeight="1" spans="1:3">
      <c r="A11" s="217" t="s">
        <v>70</v>
      </c>
      <c r="B11" s="218" t="s">
        <v>71</v>
      </c>
      <c r="C11" s="219">
        <v>20</v>
      </c>
    </row>
    <row r="12" s="205" customFormat="1" ht="16.5" customHeight="1" spans="1:3">
      <c r="A12" s="217" t="s">
        <v>72</v>
      </c>
      <c r="B12" s="218" t="s">
        <v>73</v>
      </c>
      <c r="C12" s="219">
        <v>3</v>
      </c>
    </row>
    <row r="13" s="205" customFormat="1" ht="16.5" customHeight="1" spans="1:3">
      <c r="A13" s="217" t="s">
        <v>74</v>
      </c>
      <c r="B13" s="218" t="s">
        <v>75</v>
      </c>
      <c r="C13" s="219">
        <v>35</v>
      </c>
    </row>
    <row r="14" s="205" customFormat="1" ht="16.5" customHeight="1" spans="1:3">
      <c r="A14" s="217" t="s">
        <v>76</v>
      </c>
      <c r="B14" s="218" t="s">
        <v>77</v>
      </c>
      <c r="C14" s="219">
        <v>90</v>
      </c>
    </row>
    <row r="15" s="205" customFormat="1" ht="16.5" customHeight="1" spans="1:3">
      <c r="A15" s="217" t="s">
        <v>78</v>
      </c>
      <c r="B15" s="218" t="s">
        <v>79</v>
      </c>
      <c r="C15" s="219">
        <v>479</v>
      </c>
    </row>
    <row r="16" s="205" customFormat="1" ht="16.5" customHeight="1" spans="1:3">
      <c r="A16" s="217" t="s">
        <v>80</v>
      </c>
      <c r="B16" s="218" t="s">
        <v>67</v>
      </c>
      <c r="C16" s="219">
        <v>300</v>
      </c>
    </row>
    <row r="17" s="205" customFormat="1" ht="16.5" customHeight="1" spans="1:3">
      <c r="A17" s="217" t="s">
        <v>81</v>
      </c>
      <c r="B17" s="218" t="s">
        <v>69</v>
      </c>
      <c r="C17" s="219">
        <v>119</v>
      </c>
    </row>
    <row r="18" s="205" customFormat="1" ht="16.5" customHeight="1" spans="1:3">
      <c r="A18" s="217" t="s">
        <v>82</v>
      </c>
      <c r="B18" s="218" t="s">
        <v>83</v>
      </c>
      <c r="C18" s="219">
        <v>20</v>
      </c>
    </row>
    <row r="19" s="205" customFormat="1" ht="16.5" customHeight="1" spans="1:3">
      <c r="A19" s="217" t="s">
        <v>84</v>
      </c>
      <c r="B19" s="218" t="s">
        <v>85</v>
      </c>
      <c r="C19" s="219">
        <v>40</v>
      </c>
    </row>
    <row r="20" s="205" customFormat="1" ht="16.5" customHeight="1" spans="1:3">
      <c r="A20" s="217" t="s">
        <v>86</v>
      </c>
      <c r="B20" s="218" t="s">
        <v>87</v>
      </c>
      <c r="C20" s="219">
        <v>8928</v>
      </c>
    </row>
    <row r="21" s="205" customFormat="1" ht="16.5" customHeight="1" spans="1:3">
      <c r="A21" s="217" t="s">
        <v>88</v>
      </c>
      <c r="B21" s="218" t="s">
        <v>67</v>
      </c>
      <c r="C21" s="219">
        <v>7318</v>
      </c>
    </row>
    <row r="22" s="205" customFormat="1" ht="16.5" customHeight="1" spans="1:3">
      <c r="A22" s="217" t="s">
        <v>89</v>
      </c>
      <c r="B22" s="218" t="s">
        <v>69</v>
      </c>
      <c r="C22" s="219">
        <v>622</v>
      </c>
    </row>
    <row r="23" s="205" customFormat="1" ht="16.5" customHeight="1" spans="1:3">
      <c r="A23" s="217" t="s">
        <v>90</v>
      </c>
      <c r="B23" s="218" t="s">
        <v>91</v>
      </c>
      <c r="C23" s="219">
        <v>987</v>
      </c>
    </row>
    <row r="24" s="205" customFormat="1" ht="16.5" customHeight="1" spans="1:3">
      <c r="A24" s="217" t="s">
        <v>92</v>
      </c>
      <c r="B24" s="218" t="s">
        <v>93</v>
      </c>
      <c r="C24" s="219">
        <v>1793</v>
      </c>
    </row>
    <row r="25" s="205" customFormat="1" ht="16.5" customHeight="1" spans="1:3">
      <c r="A25" s="217" t="s">
        <v>94</v>
      </c>
      <c r="B25" s="218" t="s">
        <v>67</v>
      </c>
      <c r="C25" s="219">
        <v>693</v>
      </c>
    </row>
    <row r="26" s="205" customFormat="1" ht="16.5" customHeight="1" spans="1:3">
      <c r="A26" s="217" t="s">
        <v>95</v>
      </c>
      <c r="B26" s="218" t="s">
        <v>96</v>
      </c>
      <c r="C26" s="219">
        <v>1000</v>
      </c>
    </row>
    <row r="27" s="205" customFormat="1" ht="16.5" customHeight="1" spans="1:3">
      <c r="A27" s="217" t="s">
        <v>97</v>
      </c>
      <c r="B27" s="218" t="s">
        <v>98</v>
      </c>
      <c r="C27" s="219">
        <v>100</v>
      </c>
    </row>
    <row r="28" s="205" customFormat="1" ht="16.5" customHeight="1" spans="1:3">
      <c r="A28" s="217" t="s">
        <v>99</v>
      </c>
      <c r="B28" s="218" t="s">
        <v>100</v>
      </c>
      <c r="C28" s="219">
        <v>381</v>
      </c>
    </row>
    <row r="29" s="205" customFormat="1" ht="16.5" customHeight="1" spans="1:3">
      <c r="A29" s="217" t="s">
        <v>101</v>
      </c>
      <c r="B29" s="218" t="s">
        <v>67</v>
      </c>
      <c r="C29" s="219">
        <v>273</v>
      </c>
    </row>
    <row r="30" s="205" customFormat="1" ht="16.5" customHeight="1" spans="1:3">
      <c r="A30" s="217" t="s">
        <v>102</v>
      </c>
      <c r="B30" s="218" t="s">
        <v>103</v>
      </c>
      <c r="C30" s="219">
        <v>41</v>
      </c>
    </row>
    <row r="31" s="205" customFormat="1" ht="16.5" customHeight="1" spans="1:3">
      <c r="A31" s="217" t="s">
        <v>104</v>
      </c>
      <c r="B31" s="218" t="s">
        <v>105</v>
      </c>
      <c r="C31" s="219">
        <v>52</v>
      </c>
    </row>
    <row r="32" s="205" customFormat="1" ht="16.5" customHeight="1" spans="1:3">
      <c r="A32" s="217" t="s">
        <v>106</v>
      </c>
      <c r="B32" s="218" t="s">
        <v>107</v>
      </c>
      <c r="C32" s="219">
        <v>15</v>
      </c>
    </row>
    <row r="33" s="205" customFormat="1" ht="16.5" customHeight="1" spans="1:3">
      <c r="A33" s="217" t="s">
        <v>108</v>
      </c>
      <c r="B33" s="218" t="s">
        <v>109</v>
      </c>
      <c r="C33" s="219">
        <v>3152</v>
      </c>
    </row>
    <row r="34" s="205" customFormat="1" ht="16.5" customHeight="1" spans="1:3">
      <c r="A34" s="217" t="s">
        <v>110</v>
      </c>
      <c r="B34" s="218" t="s">
        <v>67</v>
      </c>
      <c r="C34" s="219">
        <v>755</v>
      </c>
    </row>
    <row r="35" s="205" customFormat="1" ht="16.5" customHeight="1" spans="1:3">
      <c r="A35" s="217" t="s">
        <v>111</v>
      </c>
      <c r="B35" s="218" t="s">
        <v>69</v>
      </c>
      <c r="C35" s="219">
        <v>5</v>
      </c>
    </row>
    <row r="36" s="205" customFormat="1" ht="16.5" customHeight="1" spans="1:3">
      <c r="A36" s="217" t="s">
        <v>112</v>
      </c>
      <c r="B36" s="218" t="s">
        <v>113</v>
      </c>
      <c r="C36" s="219">
        <v>534</v>
      </c>
    </row>
    <row r="37" s="205" customFormat="1" ht="16.5" customHeight="1" spans="1:3">
      <c r="A37" s="217" t="s">
        <v>114</v>
      </c>
      <c r="B37" s="218" t="s">
        <v>115</v>
      </c>
      <c r="C37" s="219">
        <v>52</v>
      </c>
    </row>
    <row r="38" s="205" customFormat="1" ht="16.5" customHeight="1" spans="1:3">
      <c r="A38" s="217" t="s">
        <v>116</v>
      </c>
      <c r="B38" s="218" t="s">
        <v>117</v>
      </c>
      <c r="C38" s="219">
        <v>383</v>
      </c>
    </row>
    <row r="39" s="205" customFormat="1" ht="16.5" customHeight="1" spans="1:3">
      <c r="A39" s="217" t="s">
        <v>118</v>
      </c>
      <c r="B39" s="218" t="s">
        <v>119</v>
      </c>
      <c r="C39" s="219">
        <v>177</v>
      </c>
    </row>
    <row r="40" s="205" customFormat="1" ht="16.5" customHeight="1" spans="1:3">
      <c r="A40" s="217" t="s">
        <v>120</v>
      </c>
      <c r="B40" s="218" t="s">
        <v>121</v>
      </c>
      <c r="C40" s="219">
        <v>1245</v>
      </c>
    </row>
    <row r="41" s="205" customFormat="1" ht="16.5" customHeight="1" spans="1:3">
      <c r="A41" s="217" t="s">
        <v>122</v>
      </c>
      <c r="B41" s="218" t="s">
        <v>123</v>
      </c>
      <c r="C41" s="219">
        <v>700</v>
      </c>
    </row>
    <row r="42" s="205" customFormat="1" ht="16.5" customHeight="1" spans="1:3">
      <c r="A42" s="217" t="s">
        <v>124</v>
      </c>
      <c r="B42" s="218" t="s">
        <v>125</v>
      </c>
      <c r="C42" s="219">
        <v>700</v>
      </c>
    </row>
    <row r="43" s="205" customFormat="1" ht="16.5" customHeight="1" spans="1:3">
      <c r="A43" s="217" t="s">
        <v>126</v>
      </c>
      <c r="B43" s="218" t="s">
        <v>127</v>
      </c>
      <c r="C43" s="219">
        <v>246</v>
      </c>
    </row>
    <row r="44" s="205" customFormat="1" ht="16.5" customHeight="1" spans="1:3">
      <c r="A44" s="217" t="s">
        <v>128</v>
      </c>
      <c r="B44" s="218" t="s">
        <v>67</v>
      </c>
      <c r="C44" s="219">
        <v>220</v>
      </c>
    </row>
    <row r="45" s="205" customFormat="1" ht="16.5" customHeight="1" spans="1:3">
      <c r="A45" s="217" t="s">
        <v>129</v>
      </c>
      <c r="B45" s="218" t="s">
        <v>69</v>
      </c>
      <c r="C45" s="219">
        <v>25</v>
      </c>
    </row>
    <row r="46" s="205" customFormat="1" ht="16.5" customHeight="1" spans="1:3">
      <c r="A46" s="217" t="s">
        <v>130</v>
      </c>
      <c r="B46" s="218" t="s">
        <v>131</v>
      </c>
      <c r="C46" s="219">
        <v>883</v>
      </c>
    </row>
    <row r="47" s="205" customFormat="1" ht="16.5" customHeight="1" spans="1:3">
      <c r="A47" s="217" t="s">
        <v>132</v>
      </c>
      <c r="B47" s="218" t="s">
        <v>67</v>
      </c>
      <c r="C47" s="219">
        <v>835</v>
      </c>
    </row>
    <row r="48" s="205" customFormat="1" ht="16.5" customHeight="1" spans="1:3">
      <c r="A48" s="217" t="s">
        <v>133</v>
      </c>
      <c r="B48" s="218" t="s">
        <v>69</v>
      </c>
      <c r="C48" s="219">
        <v>48</v>
      </c>
    </row>
    <row r="49" s="205" customFormat="1" ht="16.5" customHeight="1" spans="1:3">
      <c r="A49" s="217" t="s">
        <v>134</v>
      </c>
      <c r="B49" s="218" t="s">
        <v>135</v>
      </c>
      <c r="C49" s="219">
        <v>400</v>
      </c>
    </row>
    <row r="50" s="205" customFormat="1" ht="16.5" customHeight="1" spans="1:3">
      <c r="A50" s="217" t="s">
        <v>136</v>
      </c>
      <c r="B50" s="218" t="s">
        <v>137</v>
      </c>
      <c r="C50" s="219">
        <v>400</v>
      </c>
    </row>
    <row r="51" s="205" customFormat="1" ht="16.5" customHeight="1" spans="1:3">
      <c r="A51" s="217" t="s">
        <v>138</v>
      </c>
      <c r="B51" s="218" t="s">
        <v>139</v>
      </c>
      <c r="C51" s="219">
        <v>120</v>
      </c>
    </row>
    <row r="52" s="205" customFormat="1" ht="16.5" customHeight="1" spans="1:3">
      <c r="A52" s="217" t="s">
        <v>140</v>
      </c>
      <c r="B52" s="218" t="s">
        <v>67</v>
      </c>
      <c r="C52" s="219">
        <v>120</v>
      </c>
    </row>
    <row r="53" s="205" customFormat="1" ht="16.5" customHeight="1" spans="1:3">
      <c r="A53" s="217" t="s">
        <v>141</v>
      </c>
      <c r="B53" s="218" t="s">
        <v>142</v>
      </c>
      <c r="C53" s="219">
        <v>145</v>
      </c>
    </row>
    <row r="54" s="205" customFormat="1" ht="16.5" customHeight="1" spans="1:3">
      <c r="A54" s="217" t="s">
        <v>143</v>
      </c>
      <c r="B54" s="218" t="s">
        <v>67</v>
      </c>
      <c r="C54" s="219">
        <v>118</v>
      </c>
    </row>
    <row r="55" s="205" customFormat="1" ht="16.5" customHeight="1" spans="1:3">
      <c r="A55" s="217" t="s">
        <v>144</v>
      </c>
      <c r="B55" s="218" t="s">
        <v>69</v>
      </c>
      <c r="C55" s="219">
        <v>27</v>
      </c>
    </row>
    <row r="56" s="205" customFormat="1" ht="16.5" customHeight="1" spans="1:3">
      <c r="A56" s="217" t="s">
        <v>145</v>
      </c>
      <c r="B56" s="218" t="s">
        <v>146</v>
      </c>
      <c r="C56" s="219">
        <v>1112</v>
      </c>
    </row>
    <row r="57" s="205" customFormat="1" ht="16.5" customHeight="1" spans="1:3">
      <c r="A57" s="217" t="s">
        <v>147</v>
      </c>
      <c r="B57" s="218" t="s">
        <v>67</v>
      </c>
      <c r="C57" s="219">
        <v>1047</v>
      </c>
    </row>
    <row r="58" s="205" customFormat="1" ht="16.5" customHeight="1" spans="1:3">
      <c r="A58" s="217" t="s">
        <v>148</v>
      </c>
      <c r="B58" s="218" t="s">
        <v>69</v>
      </c>
      <c r="C58" s="219">
        <v>66</v>
      </c>
    </row>
    <row r="59" s="205" customFormat="1" ht="16.5" customHeight="1" spans="1:3">
      <c r="A59" s="217" t="s">
        <v>149</v>
      </c>
      <c r="B59" s="218" t="s">
        <v>150</v>
      </c>
      <c r="C59" s="219">
        <v>1271</v>
      </c>
    </row>
    <row r="60" s="205" customFormat="1" ht="16.5" customHeight="1" spans="1:3">
      <c r="A60" s="217" t="s">
        <v>151</v>
      </c>
      <c r="B60" s="218" t="s">
        <v>67</v>
      </c>
      <c r="C60" s="219">
        <v>321</v>
      </c>
    </row>
    <row r="61" s="205" customFormat="1" ht="16.5" customHeight="1" spans="1:3">
      <c r="A61" s="217" t="s">
        <v>152</v>
      </c>
      <c r="B61" s="218" t="s">
        <v>69</v>
      </c>
      <c r="C61" s="219">
        <v>736</v>
      </c>
    </row>
    <row r="62" s="205" customFormat="1" ht="16.5" customHeight="1" spans="1:3">
      <c r="A62" s="217" t="s">
        <v>153</v>
      </c>
      <c r="B62" s="218" t="s">
        <v>154</v>
      </c>
      <c r="C62" s="219">
        <v>17</v>
      </c>
    </row>
    <row r="63" s="205" customFormat="1" ht="16.5" customHeight="1" spans="1:3">
      <c r="A63" s="217" t="s">
        <v>155</v>
      </c>
      <c r="B63" s="218" t="s">
        <v>119</v>
      </c>
      <c r="C63" s="219">
        <v>180</v>
      </c>
    </row>
    <row r="64" s="205" customFormat="1" ht="16.5" customHeight="1" spans="1:3">
      <c r="A64" s="217" t="s">
        <v>156</v>
      </c>
      <c r="B64" s="218" t="s">
        <v>157</v>
      </c>
      <c r="C64" s="219">
        <v>17</v>
      </c>
    </row>
    <row r="65" s="205" customFormat="1" ht="16.5" customHeight="1" spans="1:3">
      <c r="A65" s="217" t="s">
        <v>158</v>
      </c>
      <c r="B65" s="218" t="s">
        <v>159</v>
      </c>
      <c r="C65" s="219">
        <v>525</v>
      </c>
    </row>
    <row r="66" s="205" customFormat="1" ht="16.5" customHeight="1" spans="1:3">
      <c r="A66" s="217" t="s">
        <v>160</v>
      </c>
      <c r="B66" s="218" t="s">
        <v>67</v>
      </c>
      <c r="C66" s="219">
        <v>157</v>
      </c>
    </row>
    <row r="67" s="205" customFormat="1" ht="16.5" customHeight="1" spans="1:3">
      <c r="A67" s="217" t="s">
        <v>161</v>
      </c>
      <c r="B67" s="218" t="s">
        <v>162</v>
      </c>
      <c r="C67" s="219">
        <v>207</v>
      </c>
    </row>
    <row r="68" s="205" customFormat="1" ht="16.5" customHeight="1" spans="1:3">
      <c r="A68" s="217" t="s">
        <v>163</v>
      </c>
      <c r="B68" s="218" t="s">
        <v>119</v>
      </c>
      <c r="C68" s="219">
        <v>45</v>
      </c>
    </row>
    <row r="69" s="205" customFormat="1" ht="16.5" customHeight="1" spans="1:3">
      <c r="A69" s="217" t="s">
        <v>164</v>
      </c>
      <c r="B69" s="218" t="s">
        <v>165</v>
      </c>
      <c r="C69" s="219">
        <v>115</v>
      </c>
    </row>
    <row r="70" s="205" customFormat="1" ht="16.5" customHeight="1" spans="1:3">
      <c r="A70" s="217" t="s">
        <v>166</v>
      </c>
      <c r="B70" s="218" t="s">
        <v>167</v>
      </c>
      <c r="C70" s="219">
        <v>147</v>
      </c>
    </row>
    <row r="71" s="205" customFormat="1" ht="16.5" customHeight="1" spans="1:3">
      <c r="A71" s="217" t="s">
        <v>168</v>
      </c>
      <c r="B71" s="218" t="s">
        <v>67</v>
      </c>
      <c r="C71" s="219">
        <v>114</v>
      </c>
    </row>
    <row r="72" s="205" customFormat="1" ht="16.5" customHeight="1" spans="1:3">
      <c r="A72" s="217" t="s">
        <v>169</v>
      </c>
      <c r="B72" s="218" t="s">
        <v>69</v>
      </c>
      <c r="C72" s="219">
        <v>5</v>
      </c>
    </row>
    <row r="73" s="205" customFormat="1" ht="16.5" customHeight="1" spans="1:3">
      <c r="A73" s="217" t="s">
        <v>170</v>
      </c>
      <c r="B73" s="218" t="s">
        <v>171</v>
      </c>
      <c r="C73" s="219">
        <v>23</v>
      </c>
    </row>
    <row r="74" s="205" customFormat="1" ht="16.5" customHeight="1" spans="1:3">
      <c r="A74" s="217" t="s">
        <v>172</v>
      </c>
      <c r="B74" s="218" t="s">
        <v>173</v>
      </c>
      <c r="C74" s="219">
        <v>5</v>
      </c>
    </row>
    <row r="75" s="205" customFormat="1" ht="16.5" customHeight="1" spans="1:3">
      <c r="A75" s="217" t="s">
        <v>174</v>
      </c>
      <c r="B75" s="218" t="s">
        <v>175</v>
      </c>
      <c r="C75" s="219">
        <v>166</v>
      </c>
    </row>
    <row r="76" s="205" customFormat="1" ht="16.5" customHeight="1" spans="1:3">
      <c r="A76" s="217" t="s">
        <v>176</v>
      </c>
      <c r="B76" s="218" t="s">
        <v>67</v>
      </c>
      <c r="C76" s="219">
        <v>131</v>
      </c>
    </row>
    <row r="77" s="205" customFormat="1" ht="16.5" customHeight="1" spans="1:3">
      <c r="A77" s="217" t="s">
        <v>177</v>
      </c>
      <c r="B77" s="218" t="s">
        <v>178</v>
      </c>
      <c r="C77" s="219">
        <v>35</v>
      </c>
    </row>
    <row r="78" s="205" customFormat="1" ht="16.5" customHeight="1" spans="1:3">
      <c r="A78" s="217" t="s">
        <v>179</v>
      </c>
      <c r="B78" s="218" t="s">
        <v>180</v>
      </c>
      <c r="C78" s="219">
        <v>1604</v>
      </c>
    </row>
    <row r="79" s="205" customFormat="1" ht="16.5" customHeight="1" spans="1:3">
      <c r="A79" s="217" t="s">
        <v>181</v>
      </c>
      <c r="B79" s="218" t="s">
        <v>67</v>
      </c>
      <c r="C79" s="219">
        <v>1439</v>
      </c>
    </row>
    <row r="80" s="205" customFormat="1" ht="16.5" customHeight="1" spans="1:3">
      <c r="A80" s="217" t="s">
        <v>182</v>
      </c>
      <c r="B80" s="218" t="s">
        <v>183</v>
      </c>
      <c r="C80" s="219">
        <v>71</v>
      </c>
    </row>
    <row r="81" s="205" customFormat="1" ht="16.5" customHeight="1" spans="1:3">
      <c r="A81" s="217" t="s">
        <v>184</v>
      </c>
      <c r="B81" s="218" t="s">
        <v>185</v>
      </c>
      <c r="C81" s="219">
        <v>15</v>
      </c>
    </row>
    <row r="82" s="205" customFormat="1" ht="16.5" customHeight="1" spans="1:3">
      <c r="A82" s="217" t="s">
        <v>186</v>
      </c>
      <c r="B82" s="218" t="s">
        <v>187</v>
      </c>
      <c r="C82" s="219">
        <v>10</v>
      </c>
    </row>
    <row r="83" s="205" customFormat="1" ht="16.5" customHeight="1" spans="1:3">
      <c r="A83" s="217" t="s">
        <v>188</v>
      </c>
      <c r="B83" s="218" t="s">
        <v>189</v>
      </c>
      <c r="C83" s="219">
        <v>7</v>
      </c>
    </row>
    <row r="84" s="205" customFormat="1" ht="16.5" customHeight="1" spans="1:3">
      <c r="A84" s="217" t="s">
        <v>190</v>
      </c>
      <c r="B84" s="218" t="s">
        <v>191</v>
      </c>
      <c r="C84" s="219">
        <v>59</v>
      </c>
    </row>
    <row r="85" s="205" customFormat="1" ht="16.5" customHeight="1" spans="1:3">
      <c r="A85" s="217" t="s">
        <v>192</v>
      </c>
      <c r="B85" s="218" t="s">
        <v>193</v>
      </c>
      <c r="C85" s="219">
        <v>3</v>
      </c>
    </row>
    <row r="86" s="205" customFormat="1" ht="16.5" customHeight="1" spans="1:3">
      <c r="A86" s="217" t="s">
        <v>194</v>
      </c>
      <c r="B86" s="218" t="s">
        <v>195</v>
      </c>
      <c r="C86" s="219">
        <v>417</v>
      </c>
    </row>
    <row r="87" s="205" customFormat="1" ht="16.5" customHeight="1" spans="1:3">
      <c r="A87" s="217" t="s">
        <v>196</v>
      </c>
      <c r="B87" s="218" t="s">
        <v>67</v>
      </c>
      <c r="C87" s="219">
        <v>217</v>
      </c>
    </row>
    <row r="88" s="205" customFormat="1" ht="16.5" customHeight="1" spans="1:3">
      <c r="A88" s="217" t="s">
        <v>197</v>
      </c>
      <c r="B88" s="218" t="s">
        <v>69</v>
      </c>
      <c r="C88" s="219">
        <v>200</v>
      </c>
    </row>
    <row r="89" s="205" customFormat="1" ht="16.5" customHeight="1" spans="1:3">
      <c r="A89" s="217">
        <v>204</v>
      </c>
      <c r="B89" s="218" t="s">
        <v>40</v>
      </c>
      <c r="C89" s="219">
        <v>8856</v>
      </c>
    </row>
    <row r="90" s="205" customFormat="1" ht="16.5" customHeight="1" spans="1:3">
      <c r="A90" s="217" t="s">
        <v>198</v>
      </c>
      <c r="B90" s="218" t="s">
        <v>199</v>
      </c>
      <c r="C90" s="219">
        <v>10</v>
      </c>
    </row>
    <row r="91" s="205" customFormat="1" ht="16.5" customHeight="1" spans="1:3">
      <c r="A91" s="217" t="s">
        <v>200</v>
      </c>
      <c r="B91" s="218" t="s">
        <v>201</v>
      </c>
      <c r="C91" s="219">
        <v>10</v>
      </c>
    </row>
    <row r="92" s="205" customFormat="1" ht="16.5" customHeight="1" spans="1:3">
      <c r="A92" s="217" t="s">
        <v>202</v>
      </c>
      <c r="B92" s="218" t="s">
        <v>203</v>
      </c>
      <c r="C92" s="219">
        <v>8196</v>
      </c>
    </row>
    <row r="93" s="205" customFormat="1" ht="16.5" customHeight="1" spans="1:3">
      <c r="A93" s="217" t="s">
        <v>204</v>
      </c>
      <c r="B93" s="218" t="s">
        <v>67</v>
      </c>
      <c r="C93" s="219">
        <v>5472</v>
      </c>
    </row>
    <row r="94" s="205" customFormat="1" ht="16.5" customHeight="1" spans="1:3">
      <c r="A94" s="217" t="s">
        <v>205</v>
      </c>
      <c r="B94" s="218" t="s">
        <v>69</v>
      </c>
      <c r="C94" s="219">
        <v>606</v>
      </c>
    </row>
    <row r="95" s="205" customFormat="1" ht="16.5" customHeight="1" spans="1:3">
      <c r="A95" s="217" t="s">
        <v>206</v>
      </c>
      <c r="B95" s="218" t="s">
        <v>115</v>
      </c>
      <c r="C95" s="219">
        <v>61</v>
      </c>
    </row>
    <row r="96" s="205" customFormat="1" ht="16.5" customHeight="1" spans="1:3">
      <c r="A96" s="217" t="s">
        <v>207</v>
      </c>
      <c r="B96" s="218" t="s">
        <v>208</v>
      </c>
      <c r="C96" s="219">
        <v>1915</v>
      </c>
    </row>
    <row r="97" s="205" customFormat="1" ht="16.5" customHeight="1" spans="1:3">
      <c r="A97" s="217" t="s">
        <v>209</v>
      </c>
      <c r="B97" s="218" t="s">
        <v>210</v>
      </c>
      <c r="C97" s="219">
        <v>13</v>
      </c>
    </row>
    <row r="98" s="205" customFormat="1" ht="16.5" customHeight="1" spans="1:3">
      <c r="A98" s="217" t="s">
        <v>211</v>
      </c>
      <c r="B98" s="218" t="s">
        <v>212</v>
      </c>
      <c r="C98" s="219">
        <v>128</v>
      </c>
    </row>
    <row r="99" s="205" customFormat="1" ht="16.5" customHeight="1" spans="1:3">
      <c r="A99" s="217" t="s">
        <v>213</v>
      </c>
      <c r="B99" s="218" t="s">
        <v>214</v>
      </c>
      <c r="C99" s="219">
        <v>651</v>
      </c>
    </row>
    <row r="100" s="205" customFormat="1" ht="16.5" customHeight="1" spans="1:3">
      <c r="A100" s="217" t="s">
        <v>215</v>
      </c>
      <c r="B100" s="218" t="s">
        <v>67</v>
      </c>
      <c r="C100" s="219">
        <v>481</v>
      </c>
    </row>
    <row r="101" s="205" customFormat="1" ht="16.5" customHeight="1" spans="1:3">
      <c r="A101" s="217" t="s">
        <v>216</v>
      </c>
      <c r="B101" s="218" t="s">
        <v>217</v>
      </c>
      <c r="C101" s="219">
        <v>50</v>
      </c>
    </row>
    <row r="102" s="205" customFormat="1" ht="16.5" customHeight="1" spans="1:3">
      <c r="A102" s="217" t="s">
        <v>218</v>
      </c>
      <c r="B102" s="218" t="s">
        <v>219</v>
      </c>
      <c r="C102" s="219">
        <v>21</v>
      </c>
    </row>
    <row r="103" s="205" customFormat="1" ht="16.5" customHeight="1" spans="1:3">
      <c r="A103" s="217" t="s">
        <v>220</v>
      </c>
      <c r="B103" s="218" t="s">
        <v>221</v>
      </c>
      <c r="C103" s="219">
        <v>5</v>
      </c>
    </row>
    <row r="104" s="205" customFormat="1" ht="16.5" customHeight="1" spans="1:3">
      <c r="A104" s="217" t="s">
        <v>222</v>
      </c>
      <c r="B104" s="218" t="s">
        <v>223</v>
      </c>
      <c r="C104" s="219">
        <v>35</v>
      </c>
    </row>
    <row r="105" s="205" customFormat="1" ht="16.5" customHeight="1" spans="1:3">
      <c r="A105" s="217" t="s">
        <v>224</v>
      </c>
      <c r="B105" s="218" t="s">
        <v>225</v>
      </c>
      <c r="C105" s="219">
        <v>43</v>
      </c>
    </row>
    <row r="106" s="205" customFormat="1" ht="16.5" customHeight="1" spans="1:3">
      <c r="A106" s="217" t="s">
        <v>226</v>
      </c>
      <c r="B106" s="218" t="s">
        <v>227</v>
      </c>
      <c r="C106" s="219">
        <v>7</v>
      </c>
    </row>
    <row r="107" s="205" customFormat="1" ht="16.5" customHeight="1" spans="1:3">
      <c r="A107" s="217" t="s">
        <v>228</v>
      </c>
      <c r="B107" s="218" t="s">
        <v>229</v>
      </c>
      <c r="C107" s="219">
        <v>9</v>
      </c>
    </row>
    <row r="108" s="205" customFormat="1" ht="16.5" customHeight="1" spans="1:3">
      <c r="A108" s="217">
        <v>205</v>
      </c>
      <c r="B108" s="218" t="s">
        <v>41</v>
      </c>
      <c r="C108" s="219">
        <v>54547</v>
      </c>
    </row>
    <row r="109" s="205" customFormat="1" ht="16.5" customHeight="1" spans="1:3">
      <c r="A109" s="217" t="s">
        <v>230</v>
      </c>
      <c r="B109" s="218" t="s">
        <v>231</v>
      </c>
      <c r="C109" s="219">
        <v>2855</v>
      </c>
    </row>
    <row r="110" s="205" customFormat="1" ht="16.5" customHeight="1" spans="1:3">
      <c r="A110" s="217" t="s">
        <v>232</v>
      </c>
      <c r="B110" s="218" t="s">
        <v>67</v>
      </c>
      <c r="C110" s="219">
        <v>2855</v>
      </c>
    </row>
    <row r="111" s="205" customFormat="1" ht="16.5" customHeight="1" spans="1:3">
      <c r="A111" s="217" t="s">
        <v>233</v>
      </c>
      <c r="B111" s="218" t="s">
        <v>234</v>
      </c>
      <c r="C111" s="219">
        <v>46483</v>
      </c>
    </row>
    <row r="112" s="205" customFormat="1" ht="16.5" customHeight="1" spans="1:3">
      <c r="A112" s="217" t="s">
        <v>235</v>
      </c>
      <c r="B112" s="218" t="s">
        <v>236</v>
      </c>
      <c r="C112" s="219">
        <v>989</v>
      </c>
    </row>
    <row r="113" s="205" customFormat="1" ht="16.5" customHeight="1" spans="1:3">
      <c r="A113" s="217" t="s">
        <v>237</v>
      </c>
      <c r="B113" s="218" t="s">
        <v>238</v>
      </c>
      <c r="C113" s="219">
        <v>28295</v>
      </c>
    </row>
    <row r="114" s="205" customFormat="1" ht="16.5" customHeight="1" spans="1:3">
      <c r="A114" s="217" t="s">
        <v>239</v>
      </c>
      <c r="B114" s="218" t="s">
        <v>240</v>
      </c>
      <c r="C114" s="219">
        <v>11411</v>
      </c>
    </row>
    <row r="115" s="205" customFormat="1" ht="16.5" customHeight="1" spans="1:3">
      <c r="A115" s="217" t="s">
        <v>241</v>
      </c>
      <c r="B115" s="218" t="s">
        <v>242</v>
      </c>
      <c r="C115" s="219">
        <v>4283</v>
      </c>
    </row>
    <row r="116" s="205" customFormat="1" ht="16.5" customHeight="1" spans="1:3">
      <c r="A116" s="217" t="s">
        <v>243</v>
      </c>
      <c r="B116" s="218" t="s">
        <v>244</v>
      </c>
      <c r="C116" s="219">
        <v>22</v>
      </c>
    </row>
    <row r="117" s="205" customFormat="1" ht="16.5" customHeight="1" spans="1:3">
      <c r="A117" s="217" t="s">
        <v>245</v>
      </c>
      <c r="B117" s="218" t="s">
        <v>246</v>
      </c>
      <c r="C117" s="219">
        <v>1483</v>
      </c>
    </row>
    <row r="118" s="205" customFormat="1" ht="16.5" customHeight="1" spans="1:3">
      <c r="A118" s="217" t="s">
        <v>247</v>
      </c>
      <c r="B118" s="218" t="s">
        <v>248</v>
      </c>
      <c r="C118" s="219">
        <v>2787</v>
      </c>
    </row>
    <row r="119" s="205" customFormat="1" ht="16.5" customHeight="1" spans="1:3">
      <c r="A119" s="217" t="s">
        <v>249</v>
      </c>
      <c r="B119" s="218" t="s">
        <v>250</v>
      </c>
      <c r="C119" s="219">
        <v>2639</v>
      </c>
    </row>
    <row r="120" s="205" customFormat="1" ht="16.5" customHeight="1" spans="1:3">
      <c r="A120" s="217" t="s">
        <v>251</v>
      </c>
      <c r="B120" s="218" t="s">
        <v>252</v>
      </c>
      <c r="C120" s="219">
        <v>148</v>
      </c>
    </row>
    <row r="121" s="205" customFormat="1" ht="16.5" customHeight="1" spans="1:3">
      <c r="A121" s="217" t="s">
        <v>253</v>
      </c>
      <c r="B121" s="218" t="s">
        <v>254</v>
      </c>
      <c r="C121" s="219">
        <v>28</v>
      </c>
    </row>
    <row r="122" s="205" customFormat="1" ht="16.5" customHeight="1" spans="1:3">
      <c r="A122" s="217" t="s">
        <v>255</v>
      </c>
      <c r="B122" s="218" t="s">
        <v>256</v>
      </c>
      <c r="C122" s="219">
        <v>28</v>
      </c>
    </row>
    <row r="123" s="205" customFormat="1" ht="16.5" customHeight="1" spans="1:3">
      <c r="A123" s="217" t="s">
        <v>257</v>
      </c>
      <c r="B123" s="218" t="s">
        <v>258</v>
      </c>
      <c r="C123" s="219">
        <v>82</v>
      </c>
    </row>
    <row r="124" s="205" customFormat="1" ht="16.5" customHeight="1" spans="1:3">
      <c r="A124" s="217" t="s">
        <v>259</v>
      </c>
      <c r="B124" s="218" t="s">
        <v>260</v>
      </c>
      <c r="C124" s="219">
        <v>82</v>
      </c>
    </row>
    <row r="125" s="205" customFormat="1" ht="16.5" customHeight="1" spans="1:3">
      <c r="A125" s="217" t="s">
        <v>261</v>
      </c>
      <c r="B125" s="218" t="s">
        <v>262</v>
      </c>
      <c r="C125" s="219">
        <v>559</v>
      </c>
    </row>
    <row r="126" s="205" customFormat="1" ht="16.5" customHeight="1" spans="1:3">
      <c r="A126" s="217" t="s">
        <v>263</v>
      </c>
      <c r="B126" s="218" t="s">
        <v>264</v>
      </c>
      <c r="C126" s="219">
        <v>559</v>
      </c>
    </row>
    <row r="127" s="205" customFormat="1" ht="16.5" customHeight="1" spans="1:3">
      <c r="A127" s="217" t="s">
        <v>265</v>
      </c>
      <c r="B127" s="218" t="s">
        <v>266</v>
      </c>
      <c r="C127" s="219">
        <v>853</v>
      </c>
    </row>
    <row r="128" s="205" customFormat="1" ht="16.5" customHeight="1" spans="1:3">
      <c r="A128" s="217" t="s">
        <v>267</v>
      </c>
      <c r="B128" s="218" t="s">
        <v>268</v>
      </c>
      <c r="C128" s="219">
        <v>519</v>
      </c>
    </row>
    <row r="129" s="205" customFormat="1" ht="16.5" customHeight="1" spans="1:3">
      <c r="A129" s="217" t="s">
        <v>269</v>
      </c>
      <c r="B129" s="218" t="s">
        <v>270</v>
      </c>
      <c r="C129" s="219">
        <v>315</v>
      </c>
    </row>
    <row r="130" s="205" customFormat="1" ht="16.5" customHeight="1" spans="1:3">
      <c r="A130" s="217" t="s">
        <v>271</v>
      </c>
      <c r="B130" s="218" t="s">
        <v>272</v>
      </c>
      <c r="C130" s="219">
        <v>19</v>
      </c>
    </row>
    <row r="131" s="205" customFormat="1" ht="16.5" customHeight="1" spans="1:3">
      <c r="A131" s="217" t="s">
        <v>273</v>
      </c>
      <c r="B131" s="218" t="s">
        <v>274</v>
      </c>
      <c r="C131" s="219">
        <v>900</v>
      </c>
    </row>
    <row r="132" s="205" customFormat="1" ht="16.5" customHeight="1" spans="1:3">
      <c r="A132" s="217" t="s">
        <v>275</v>
      </c>
      <c r="B132" s="218" t="s">
        <v>276</v>
      </c>
      <c r="C132" s="219">
        <v>900</v>
      </c>
    </row>
    <row r="133" s="205" customFormat="1" ht="16.5" customHeight="1" spans="1:3">
      <c r="A133" s="217">
        <v>206</v>
      </c>
      <c r="B133" s="218" t="s">
        <v>42</v>
      </c>
      <c r="C133" s="219">
        <v>512</v>
      </c>
    </row>
    <row r="134" s="205" customFormat="1" ht="16.5" customHeight="1" spans="1:3">
      <c r="A134" s="217" t="s">
        <v>277</v>
      </c>
      <c r="B134" s="218" t="s">
        <v>278</v>
      </c>
      <c r="C134" s="219">
        <v>210</v>
      </c>
    </row>
    <row r="135" s="205" customFormat="1" ht="16.5" customHeight="1" spans="1:3">
      <c r="A135" s="217" t="s">
        <v>279</v>
      </c>
      <c r="B135" s="218" t="s">
        <v>280</v>
      </c>
      <c r="C135" s="219">
        <v>210</v>
      </c>
    </row>
    <row r="136" s="205" customFormat="1" ht="16.5" customHeight="1" spans="1:3">
      <c r="A136" s="217" t="s">
        <v>281</v>
      </c>
      <c r="B136" s="218" t="s">
        <v>282</v>
      </c>
      <c r="C136" s="219">
        <v>5</v>
      </c>
    </row>
    <row r="137" s="205" customFormat="1" ht="16.5" customHeight="1" spans="1:3">
      <c r="A137" s="217" t="s">
        <v>283</v>
      </c>
      <c r="B137" s="218" t="s">
        <v>284</v>
      </c>
      <c r="C137" s="219">
        <v>5</v>
      </c>
    </row>
    <row r="138" s="205" customFormat="1" ht="16.5" customHeight="1" spans="1:3">
      <c r="A138" s="217" t="s">
        <v>285</v>
      </c>
      <c r="B138" s="218" t="s">
        <v>286</v>
      </c>
      <c r="C138" s="219">
        <v>297</v>
      </c>
    </row>
    <row r="139" s="205" customFormat="1" ht="16.5" customHeight="1" spans="1:3">
      <c r="A139" s="217" t="s">
        <v>287</v>
      </c>
      <c r="B139" s="218" t="s">
        <v>288</v>
      </c>
      <c r="C139" s="219">
        <v>297</v>
      </c>
    </row>
    <row r="140" s="205" customFormat="1" ht="16.5" customHeight="1" spans="1:3">
      <c r="A140" s="217">
        <v>207</v>
      </c>
      <c r="B140" s="218" t="s">
        <v>43</v>
      </c>
      <c r="C140" s="219">
        <v>1975</v>
      </c>
    </row>
    <row r="141" s="205" customFormat="1" ht="16.5" customHeight="1" spans="1:3">
      <c r="A141" s="217" t="s">
        <v>289</v>
      </c>
      <c r="B141" s="218" t="s">
        <v>290</v>
      </c>
      <c r="C141" s="219">
        <v>1247</v>
      </c>
    </row>
    <row r="142" s="205" customFormat="1" ht="16.5" customHeight="1" spans="1:3">
      <c r="A142" s="217" t="s">
        <v>291</v>
      </c>
      <c r="B142" s="218" t="s">
        <v>67</v>
      </c>
      <c r="C142" s="219">
        <v>679</v>
      </c>
    </row>
    <row r="143" s="205" customFormat="1" ht="16.5" customHeight="1" spans="1:3">
      <c r="A143" s="217" t="s">
        <v>292</v>
      </c>
      <c r="B143" s="218" t="s">
        <v>69</v>
      </c>
      <c r="C143" s="219">
        <v>139</v>
      </c>
    </row>
    <row r="144" s="205" customFormat="1" ht="16.5" customHeight="1" spans="1:3">
      <c r="A144" s="217" t="s">
        <v>293</v>
      </c>
      <c r="B144" s="218" t="s">
        <v>294</v>
      </c>
      <c r="C144" s="219">
        <v>28</v>
      </c>
    </row>
    <row r="145" s="205" customFormat="1" ht="16.5" customHeight="1" spans="1:3">
      <c r="A145" s="217" t="s">
        <v>295</v>
      </c>
      <c r="B145" s="218" t="s">
        <v>296</v>
      </c>
      <c r="C145" s="219">
        <v>233</v>
      </c>
    </row>
    <row r="146" s="205" customFormat="1" ht="16.5" customHeight="1" spans="1:3">
      <c r="A146" s="217" t="s">
        <v>297</v>
      </c>
      <c r="B146" s="218" t="s">
        <v>298</v>
      </c>
      <c r="C146" s="219">
        <v>5</v>
      </c>
    </row>
    <row r="147" s="205" customFormat="1" ht="16.5" customHeight="1" spans="1:3">
      <c r="A147" s="217" t="s">
        <v>299</v>
      </c>
      <c r="B147" s="218" t="s">
        <v>300</v>
      </c>
      <c r="C147" s="219">
        <v>164</v>
      </c>
    </row>
    <row r="148" s="205" customFormat="1" ht="16.5" customHeight="1" spans="1:3">
      <c r="A148" s="217" t="s">
        <v>301</v>
      </c>
      <c r="B148" s="218" t="s">
        <v>302</v>
      </c>
      <c r="C148" s="219">
        <v>64</v>
      </c>
    </row>
    <row r="149" s="205" customFormat="1" ht="16.5" customHeight="1" spans="1:3">
      <c r="A149" s="217" t="s">
        <v>303</v>
      </c>
      <c r="B149" s="218" t="s">
        <v>304</v>
      </c>
      <c r="C149" s="219">
        <v>64</v>
      </c>
    </row>
    <row r="150" s="205" customFormat="1" ht="16.5" customHeight="1" spans="1:3">
      <c r="A150" s="217" t="s">
        <v>305</v>
      </c>
      <c r="B150" s="218" t="s">
        <v>306</v>
      </c>
      <c r="C150" s="219">
        <v>57</v>
      </c>
    </row>
    <row r="151" s="205" customFormat="1" ht="16.5" customHeight="1" spans="1:3">
      <c r="A151" s="217" t="s">
        <v>307</v>
      </c>
      <c r="B151" s="218" t="s">
        <v>308</v>
      </c>
      <c r="C151" s="219">
        <v>47</v>
      </c>
    </row>
    <row r="152" s="205" customFormat="1" ht="16.5" customHeight="1" spans="1:3">
      <c r="A152" s="217" t="s">
        <v>309</v>
      </c>
      <c r="B152" s="218" t="s">
        <v>310</v>
      </c>
      <c r="C152" s="219">
        <v>10</v>
      </c>
    </row>
    <row r="153" s="205" customFormat="1" ht="16.5" customHeight="1" spans="1:3">
      <c r="A153" s="217" t="s">
        <v>311</v>
      </c>
      <c r="B153" s="218" t="s">
        <v>312</v>
      </c>
      <c r="C153" s="219">
        <v>63</v>
      </c>
    </row>
    <row r="154" s="205" customFormat="1" ht="16.5" customHeight="1" spans="1:3">
      <c r="A154" s="217" t="s">
        <v>313</v>
      </c>
      <c r="B154" s="218" t="s">
        <v>314</v>
      </c>
      <c r="C154" s="219">
        <v>63</v>
      </c>
    </row>
    <row r="155" s="205" customFormat="1" ht="16.5" customHeight="1" spans="1:3">
      <c r="A155" s="217" t="s">
        <v>315</v>
      </c>
      <c r="B155" s="218" t="s">
        <v>316</v>
      </c>
      <c r="C155" s="219">
        <v>284</v>
      </c>
    </row>
    <row r="156" s="205" customFormat="1" ht="16.5" customHeight="1" spans="1:3">
      <c r="A156" s="217" t="s">
        <v>317</v>
      </c>
      <c r="B156" s="218" t="s">
        <v>318</v>
      </c>
      <c r="C156" s="219">
        <v>34</v>
      </c>
    </row>
    <row r="157" s="205" customFormat="1" ht="16.5" customHeight="1" spans="1:3">
      <c r="A157" s="217" t="s">
        <v>319</v>
      </c>
      <c r="B157" s="218" t="s">
        <v>320</v>
      </c>
      <c r="C157" s="219">
        <v>251</v>
      </c>
    </row>
    <row r="158" s="205" customFormat="1" ht="16.5" customHeight="1" spans="1:3">
      <c r="A158" s="217" t="s">
        <v>321</v>
      </c>
      <c r="B158" s="218" t="s">
        <v>322</v>
      </c>
      <c r="C158" s="219">
        <v>260</v>
      </c>
    </row>
    <row r="159" s="205" customFormat="1" ht="16.5" customHeight="1" spans="1:3">
      <c r="A159" s="217" t="s">
        <v>323</v>
      </c>
      <c r="B159" s="218" t="s">
        <v>324</v>
      </c>
      <c r="C159" s="219">
        <v>105</v>
      </c>
    </row>
    <row r="160" s="205" customFormat="1" ht="16.5" customHeight="1" spans="1:3">
      <c r="A160" s="217" t="s">
        <v>325</v>
      </c>
      <c r="B160" s="218" t="s">
        <v>326</v>
      </c>
      <c r="C160" s="219">
        <v>155</v>
      </c>
    </row>
    <row r="161" s="205" customFormat="1" ht="16.5" customHeight="1" spans="1:3">
      <c r="A161" s="217">
        <v>208</v>
      </c>
      <c r="B161" s="218" t="s">
        <v>44</v>
      </c>
      <c r="C161" s="219">
        <v>38086</v>
      </c>
    </row>
    <row r="162" s="205" customFormat="1" ht="16.5" customHeight="1" spans="1:3">
      <c r="A162" s="217" t="s">
        <v>327</v>
      </c>
      <c r="B162" s="218" t="s">
        <v>328</v>
      </c>
      <c r="C162" s="219">
        <v>1090</v>
      </c>
    </row>
    <row r="163" s="205" customFormat="1" ht="16.5" customHeight="1" spans="1:3">
      <c r="A163" s="217" t="s">
        <v>329</v>
      </c>
      <c r="B163" s="218" t="s">
        <v>67</v>
      </c>
      <c r="C163" s="219">
        <v>567</v>
      </c>
    </row>
    <row r="164" s="205" customFormat="1" ht="16.5" customHeight="1" spans="1:3">
      <c r="A164" s="217" t="s">
        <v>330</v>
      </c>
      <c r="B164" s="218" t="s">
        <v>331</v>
      </c>
      <c r="C164" s="219">
        <v>155</v>
      </c>
    </row>
    <row r="165" s="205" customFormat="1" ht="16.5" customHeight="1" spans="1:3">
      <c r="A165" s="217" t="s">
        <v>332</v>
      </c>
      <c r="B165" s="218" t="s">
        <v>333</v>
      </c>
      <c r="C165" s="219">
        <v>368</v>
      </c>
    </row>
    <row r="166" s="205" customFormat="1" ht="16.5" customHeight="1" spans="1:3">
      <c r="A166" s="217" t="s">
        <v>334</v>
      </c>
      <c r="B166" s="218" t="s">
        <v>335</v>
      </c>
      <c r="C166" s="219">
        <v>379</v>
      </c>
    </row>
    <row r="167" s="205" customFormat="1" ht="16.5" customHeight="1" spans="1:3">
      <c r="A167" s="217" t="s">
        <v>336</v>
      </c>
      <c r="B167" s="218" t="s">
        <v>67</v>
      </c>
      <c r="C167" s="219">
        <v>252</v>
      </c>
    </row>
    <row r="168" s="205" customFormat="1" ht="16.5" customHeight="1" spans="1:3">
      <c r="A168" s="217" t="s">
        <v>337</v>
      </c>
      <c r="B168" s="218" t="s">
        <v>69</v>
      </c>
      <c r="C168" s="219">
        <v>27</v>
      </c>
    </row>
    <row r="169" s="205" customFormat="1" ht="16.5" customHeight="1" spans="1:3">
      <c r="A169" s="217" t="s">
        <v>338</v>
      </c>
      <c r="B169" s="218" t="s">
        <v>339</v>
      </c>
      <c r="C169" s="219">
        <v>50</v>
      </c>
    </row>
    <row r="170" s="205" customFormat="1" ht="16.5" customHeight="1" spans="1:3">
      <c r="A170" s="217" t="s">
        <v>340</v>
      </c>
      <c r="B170" s="218" t="s">
        <v>341</v>
      </c>
      <c r="C170" s="219">
        <v>50</v>
      </c>
    </row>
    <row r="171" s="205" customFormat="1" ht="16.5" customHeight="1" spans="1:3">
      <c r="A171" s="217" t="s">
        <v>342</v>
      </c>
      <c r="B171" s="218" t="s">
        <v>343</v>
      </c>
      <c r="C171" s="219">
        <v>15102</v>
      </c>
    </row>
    <row r="172" s="205" customFormat="1" ht="16.5" customHeight="1" spans="1:3">
      <c r="A172" s="217" t="s">
        <v>344</v>
      </c>
      <c r="B172" s="218" t="s">
        <v>345</v>
      </c>
      <c r="C172" s="219">
        <v>1777</v>
      </c>
    </row>
    <row r="173" s="205" customFormat="1" ht="16.5" customHeight="1" spans="1:3">
      <c r="A173" s="217" t="s">
        <v>346</v>
      </c>
      <c r="B173" s="218" t="s">
        <v>347</v>
      </c>
      <c r="C173" s="219">
        <v>2152</v>
      </c>
    </row>
    <row r="174" s="205" customFormat="1" ht="16.5" customHeight="1" spans="1:3">
      <c r="A174" s="217" t="s">
        <v>348</v>
      </c>
      <c r="B174" s="218" t="s">
        <v>349</v>
      </c>
      <c r="C174" s="219">
        <v>2659</v>
      </c>
    </row>
    <row r="175" s="205" customFormat="1" ht="16.5" customHeight="1" spans="1:3">
      <c r="A175" s="217" t="s">
        <v>350</v>
      </c>
      <c r="B175" s="218" t="s">
        <v>351</v>
      </c>
      <c r="C175" s="219">
        <v>7465</v>
      </c>
    </row>
    <row r="176" s="205" customFormat="1" ht="16.5" customHeight="1" spans="1:3">
      <c r="A176" s="217" t="s">
        <v>352</v>
      </c>
      <c r="B176" s="218" t="s">
        <v>353</v>
      </c>
      <c r="C176" s="219">
        <v>1050</v>
      </c>
    </row>
    <row r="177" s="205" customFormat="1" ht="16.5" customHeight="1" spans="1:3">
      <c r="A177" s="217" t="s">
        <v>354</v>
      </c>
      <c r="B177" s="218" t="s">
        <v>355</v>
      </c>
      <c r="C177" s="219">
        <v>1085</v>
      </c>
    </row>
    <row r="178" s="205" customFormat="1" ht="16.5" customHeight="1" spans="1:3">
      <c r="A178" s="217" t="s">
        <v>356</v>
      </c>
      <c r="B178" s="218" t="s">
        <v>357</v>
      </c>
      <c r="C178" s="219">
        <v>1085</v>
      </c>
    </row>
    <row r="179" s="205" customFormat="1" ht="16.5" customHeight="1" spans="1:3">
      <c r="A179" s="217" t="s">
        <v>358</v>
      </c>
      <c r="B179" s="218" t="s">
        <v>359</v>
      </c>
      <c r="C179" s="219">
        <v>2126</v>
      </c>
    </row>
    <row r="180" s="205" customFormat="1" ht="16.5" customHeight="1" spans="1:3">
      <c r="A180" s="217" t="s">
        <v>360</v>
      </c>
      <c r="B180" s="218" t="s">
        <v>361</v>
      </c>
      <c r="C180" s="219">
        <v>72</v>
      </c>
    </row>
    <row r="181" s="205" customFormat="1" ht="16.5" customHeight="1" spans="1:3">
      <c r="A181" s="217" t="s">
        <v>362</v>
      </c>
      <c r="B181" s="218" t="s">
        <v>363</v>
      </c>
      <c r="C181" s="219">
        <v>350</v>
      </c>
    </row>
    <row r="182" s="205" customFormat="1" ht="16.5" customHeight="1" spans="1:3">
      <c r="A182" s="217" t="s">
        <v>364</v>
      </c>
      <c r="B182" s="218" t="s">
        <v>365</v>
      </c>
      <c r="C182" s="219">
        <v>1205</v>
      </c>
    </row>
    <row r="183" s="205" customFormat="1" ht="16.5" customHeight="1" spans="1:3">
      <c r="A183" s="217" t="s">
        <v>366</v>
      </c>
      <c r="B183" s="218" t="s">
        <v>367</v>
      </c>
      <c r="C183" s="219">
        <v>366</v>
      </c>
    </row>
    <row r="184" s="205" customFormat="1" ht="16.5" customHeight="1" spans="1:3">
      <c r="A184" s="217" t="s">
        <v>368</v>
      </c>
      <c r="B184" s="218" t="s">
        <v>369</v>
      </c>
      <c r="C184" s="219">
        <v>76</v>
      </c>
    </row>
    <row r="185" s="205" customFormat="1" ht="16.5" customHeight="1" spans="1:3">
      <c r="A185" s="217" t="s">
        <v>370</v>
      </c>
      <c r="B185" s="218" t="s">
        <v>371</v>
      </c>
      <c r="C185" s="219">
        <v>58</v>
      </c>
    </row>
    <row r="186" s="205" customFormat="1" ht="16.5" customHeight="1" spans="1:3">
      <c r="A186" s="217" t="s">
        <v>372</v>
      </c>
      <c r="B186" s="218" t="s">
        <v>373</v>
      </c>
      <c r="C186" s="219">
        <v>1498</v>
      </c>
    </row>
    <row r="187" s="205" customFormat="1" ht="16.5" customHeight="1" spans="1:3">
      <c r="A187" s="217" t="s">
        <v>374</v>
      </c>
      <c r="B187" s="218" t="s">
        <v>375</v>
      </c>
      <c r="C187" s="219">
        <v>1366</v>
      </c>
    </row>
    <row r="188" s="205" customFormat="1" ht="16.5" customHeight="1" spans="1:3">
      <c r="A188" s="217" t="s">
        <v>376</v>
      </c>
      <c r="B188" s="218" t="s">
        <v>377</v>
      </c>
      <c r="C188" s="219">
        <v>73</v>
      </c>
    </row>
    <row r="189" s="205" customFormat="1" ht="16.5" customHeight="1" spans="1:3">
      <c r="A189" s="217" t="s">
        <v>378</v>
      </c>
      <c r="B189" s="218" t="s">
        <v>379</v>
      </c>
      <c r="C189" s="219">
        <v>18</v>
      </c>
    </row>
    <row r="190" s="205" customFormat="1" ht="16.5" customHeight="1" spans="1:3">
      <c r="A190" s="217" t="s">
        <v>380</v>
      </c>
      <c r="B190" s="218" t="s">
        <v>381</v>
      </c>
      <c r="C190" s="219">
        <v>16</v>
      </c>
    </row>
    <row r="191" s="205" customFormat="1" ht="16.5" customHeight="1" spans="1:3">
      <c r="A191" s="217" t="s">
        <v>382</v>
      </c>
      <c r="B191" s="218" t="s">
        <v>383</v>
      </c>
      <c r="C191" s="219">
        <v>25</v>
      </c>
    </row>
    <row r="192" s="205" customFormat="1" ht="16.5" customHeight="1" spans="1:3">
      <c r="A192" s="217" t="s">
        <v>384</v>
      </c>
      <c r="B192" s="218" t="s">
        <v>385</v>
      </c>
      <c r="C192" s="219">
        <v>684</v>
      </c>
    </row>
    <row r="193" s="205" customFormat="1" ht="16.5" customHeight="1" spans="1:3">
      <c r="A193" s="217" t="s">
        <v>386</v>
      </c>
      <c r="B193" s="218" t="s">
        <v>387</v>
      </c>
      <c r="C193" s="219">
        <v>100</v>
      </c>
    </row>
    <row r="194" s="205" customFormat="1" ht="16.5" customHeight="1" spans="1:3">
      <c r="A194" s="217" t="s">
        <v>388</v>
      </c>
      <c r="B194" s="218" t="s">
        <v>389</v>
      </c>
      <c r="C194" s="219">
        <v>317</v>
      </c>
    </row>
    <row r="195" s="205" customFormat="1" ht="16.5" customHeight="1" spans="1:3">
      <c r="A195" s="217" t="s">
        <v>390</v>
      </c>
      <c r="B195" s="218" t="s">
        <v>391</v>
      </c>
      <c r="C195" s="219">
        <v>199</v>
      </c>
    </row>
    <row r="196" s="205" customFormat="1" ht="16.5" customHeight="1" spans="1:3">
      <c r="A196" s="217" t="s">
        <v>392</v>
      </c>
      <c r="B196" s="218" t="s">
        <v>393</v>
      </c>
      <c r="C196" s="219">
        <v>68</v>
      </c>
    </row>
    <row r="197" s="205" customFormat="1" ht="16.5" customHeight="1" spans="1:3">
      <c r="A197" s="217" t="s">
        <v>394</v>
      </c>
      <c r="B197" s="218" t="s">
        <v>395</v>
      </c>
      <c r="C197" s="219">
        <v>1156</v>
      </c>
    </row>
    <row r="198" s="205" customFormat="1" ht="16.5" customHeight="1" spans="1:3">
      <c r="A198" s="217" t="s">
        <v>396</v>
      </c>
      <c r="B198" s="218" t="s">
        <v>67</v>
      </c>
      <c r="C198" s="219">
        <v>117</v>
      </c>
    </row>
    <row r="199" s="205" customFormat="1" ht="16.5" customHeight="1" spans="1:3">
      <c r="A199" s="217" t="s">
        <v>397</v>
      </c>
      <c r="B199" s="218" t="s">
        <v>398</v>
      </c>
      <c r="C199" s="219">
        <v>71</v>
      </c>
    </row>
    <row r="200" s="205" customFormat="1" ht="16.5" customHeight="1" spans="1:3">
      <c r="A200" s="217" t="s">
        <v>399</v>
      </c>
      <c r="B200" s="218" t="s">
        <v>400</v>
      </c>
      <c r="C200" s="219">
        <v>227</v>
      </c>
    </row>
    <row r="201" s="205" customFormat="1" ht="16.5" customHeight="1" spans="1:3">
      <c r="A201" s="217" t="s">
        <v>401</v>
      </c>
      <c r="B201" s="218" t="s">
        <v>402</v>
      </c>
      <c r="C201" s="219">
        <v>723</v>
      </c>
    </row>
    <row r="202" s="205" customFormat="1" ht="16.5" customHeight="1" spans="1:3">
      <c r="A202" s="217" t="s">
        <v>403</v>
      </c>
      <c r="B202" s="218" t="s">
        <v>404</v>
      </c>
      <c r="C202" s="219">
        <v>18</v>
      </c>
    </row>
    <row r="203" s="205" customFormat="1" ht="16.5" customHeight="1" spans="1:3">
      <c r="A203" s="217" t="s">
        <v>405</v>
      </c>
      <c r="B203" s="218" t="s">
        <v>406</v>
      </c>
      <c r="C203" s="219">
        <v>2957</v>
      </c>
    </row>
    <row r="204" s="205" customFormat="1" ht="16.5" customHeight="1" spans="1:3">
      <c r="A204" s="217" t="s">
        <v>407</v>
      </c>
      <c r="B204" s="218" t="s">
        <v>408</v>
      </c>
      <c r="C204" s="219">
        <v>86</v>
      </c>
    </row>
    <row r="205" s="205" customFormat="1" ht="16.5" customHeight="1" spans="1:3">
      <c r="A205" s="217" t="s">
        <v>409</v>
      </c>
      <c r="B205" s="218" t="s">
        <v>410</v>
      </c>
      <c r="C205" s="219">
        <v>2871</v>
      </c>
    </row>
    <row r="206" s="205" customFormat="1" ht="16.5" customHeight="1" spans="1:3">
      <c r="A206" s="217" t="s">
        <v>411</v>
      </c>
      <c r="B206" s="218" t="s">
        <v>412</v>
      </c>
      <c r="C206" s="219">
        <v>359</v>
      </c>
    </row>
    <row r="207" s="205" customFormat="1" ht="16.5" customHeight="1" spans="1:3">
      <c r="A207" s="217" t="s">
        <v>413</v>
      </c>
      <c r="B207" s="218" t="s">
        <v>414</v>
      </c>
      <c r="C207" s="219">
        <v>354</v>
      </c>
    </row>
    <row r="208" s="205" customFormat="1" ht="16.5" customHeight="1" spans="1:3">
      <c r="A208" s="217" t="s">
        <v>415</v>
      </c>
      <c r="B208" s="218" t="s">
        <v>416</v>
      </c>
      <c r="C208" s="219">
        <v>5</v>
      </c>
    </row>
    <row r="209" s="205" customFormat="1" ht="16.5" customHeight="1" spans="1:3">
      <c r="A209" s="217" t="s">
        <v>417</v>
      </c>
      <c r="B209" s="218" t="s">
        <v>418</v>
      </c>
      <c r="C209" s="219">
        <v>1268</v>
      </c>
    </row>
    <row r="210" s="205" customFormat="1" ht="16.5" customHeight="1" spans="1:3">
      <c r="A210" s="217" t="s">
        <v>419</v>
      </c>
      <c r="B210" s="218" t="s">
        <v>420</v>
      </c>
      <c r="C210" s="219">
        <v>3</v>
      </c>
    </row>
    <row r="211" s="205" customFormat="1" ht="16.5" customHeight="1" spans="1:3">
      <c r="A211" s="217" t="s">
        <v>421</v>
      </c>
      <c r="B211" s="218" t="s">
        <v>422</v>
      </c>
      <c r="C211" s="219">
        <v>1265</v>
      </c>
    </row>
    <row r="212" s="205" customFormat="1" ht="16.5" customHeight="1" spans="1:3">
      <c r="A212" s="217" t="s">
        <v>423</v>
      </c>
      <c r="B212" s="218" t="s">
        <v>424</v>
      </c>
      <c r="C212" s="219">
        <v>55</v>
      </c>
    </row>
    <row r="213" s="205" customFormat="1" ht="16.5" customHeight="1" spans="1:3">
      <c r="A213" s="217" t="s">
        <v>425</v>
      </c>
      <c r="B213" s="218" t="s">
        <v>426</v>
      </c>
      <c r="C213" s="219">
        <v>55</v>
      </c>
    </row>
    <row r="214" s="205" customFormat="1" ht="16.5" customHeight="1" spans="1:3">
      <c r="A214" s="217" t="s">
        <v>427</v>
      </c>
      <c r="B214" s="218" t="s">
        <v>428</v>
      </c>
      <c r="C214" s="219">
        <v>9497</v>
      </c>
    </row>
    <row r="215" s="205" customFormat="1" ht="16.5" customHeight="1" spans="1:3">
      <c r="A215" s="217" t="s">
        <v>429</v>
      </c>
      <c r="B215" s="218" t="s">
        <v>430</v>
      </c>
      <c r="C215" s="219">
        <v>1080</v>
      </c>
    </row>
    <row r="216" s="205" customFormat="1" ht="16.5" customHeight="1" spans="1:3">
      <c r="A216" s="217" t="s">
        <v>431</v>
      </c>
      <c r="B216" s="218" t="s">
        <v>432</v>
      </c>
      <c r="C216" s="219">
        <v>8417</v>
      </c>
    </row>
    <row r="217" s="205" customFormat="1" ht="16.5" customHeight="1" spans="1:3">
      <c r="A217" s="217" t="s">
        <v>433</v>
      </c>
      <c r="B217" s="218" t="s">
        <v>434</v>
      </c>
      <c r="C217" s="219">
        <v>215</v>
      </c>
    </row>
    <row r="218" s="205" customFormat="1" ht="16.5" customHeight="1" spans="1:3">
      <c r="A218" s="217" t="s">
        <v>435</v>
      </c>
      <c r="B218" s="218" t="s">
        <v>67</v>
      </c>
      <c r="C218" s="219">
        <v>205</v>
      </c>
    </row>
    <row r="219" s="205" customFormat="1" ht="16.5" customHeight="1" spans="1:3">
      <c r="A219" s="217" t="s">
        <v>436</v>
      </c>
      <c r="B219" s="218" t="s">
        <v>69</v>
      </c>
      <c r="C219" s="219">
        <v>10</v>
      </c>
    </row>
    <row r="220" s="205" customFormat="1" ht="16.5" customHeight="1" spans="1:3">
      <c r="A220" s="217" t="s">
        <v>437</v>
      </c>
      <c r="B220" s="218" t="s">
        <v>438</v>
      </c>
      <c r="C220" s="219">
        <v>46</v>
      </c>
    </row>
    <row r="221" s="205" customFormat="1" ht="16.5" customHeight="1" spans="1:3">
      <c r="A221" s="217" t="s">
        <v>439</v>
      </c>
      <c r="B221" s="218" t="s">
        <v>440</v>
      </c>
      <c r="C221" s="219">
        <v>46</v>
      </c>
    </row>
    <row r="222" s="205" customFormat="1" ht="16.5" customHeight="1" spans="1:3">
      <c r="A222" s="217" t="s">
        <v>441</v>
      </c>
      <c r="B222" s="218" t="s">
        <v>442</v>
      </c>
      <c r="C222" s="219">
        <v>569</v>
      </c>
    </row>
    <row r="223" s="205" customFormat="1" ht="16.5" customHeight="1" spans="1:3">
      <c r="A223" s="217" t="s">
        <v>443</v>
      </c>
      <c r="B223" s="218" t="s">
        <v>444</v>
      </c>
      <c r="C223" s="219">
        <v>569</v>
      </c>
    </row>
    <row r="224" s="205" customFormat="1" ht="16.5" customHeight="1" spans="1:3">
      <c r="A224" s="217">
        <v>210</v>
      </c>
      <c r="B224" s="218" t="s">
        <v>45</v>
      </c>
      <c r="C224" s="219">
        <v>13275</v>
      </c>
    </row>
    <row r="225" s="205" customFormat="1" ht="16.5" customHeight="1" spans="1:3">
      <c r="A225" s="217" t="s">
        <v>445</v>
      </c>
      <c r="B225" s="218" t="s">
        <v>446</v>
      </c>
      <c r="C225" s="219">
        <v>694</v>
      </c>
    </row>
    <row r="226" s="205" customFormat="1" ht="16.5" customHeight="1" spans="1:3">
      <c r="A226" s="217" t="s">
        <v>447</v>
      </c>
      <c r="B226" s="218" t="s">
        <v>67</v>
      </c>
      <c r="C226" s="219">
        <v>394</v>
      </c>
    </row>
    <row r="227" s="205" customFormat="1" ht="16.5" customHeight="1" spans="1:3">
      <c r="A227" s="217" t="s">
        <v>448</v>
      </c>
      <c r="B227" s="218" t="s">
        <v>69</v>
      </c>
      <c r="C227" s="219">
        <v>300</v>
      </c>
    </row>
    <row r="228" s="205" customFormat="1" ht="16.5" customHeight="1" spans="1:3">
      <c r="A228" s="217" t="s">
        <v>449</v>
      </c>
      <c r="B228" s="218" t="s">
        <v>450</v>
      </c>
      <c r="C228" s="219">
        <v>1070</v>
      </c>
    </row>
    <row r="229" s="205" customFormat="1" ht="16.5" customHeight="1" spans="1:3">
      <c r="A229" s="217" t="s">
        <v>451</v>
      </c>
      <c r="B229" s="218" t="s">
        <v>452</v>
      </c>
      <c r="C229" s="219">
        <v>30</v>
      </c>
    </row>
    <row r="230" s="205" customFormat="1" ht="16.5" customHeight="1" spans="1:3">
      <c r="A230" s="217" t="s">
        <v>453</v>
      </c>
      <c r="B230" s="218" t="s">
        <v>454</v>
      </c>
      <c r="C230" s="219">
        <v>1040</v>
      </c>
    </row>
    <row r="231" s="205" customFormat="1" ht="16.5" customHeight="1" spans="1:3">
      <c r="A231" s="217" t="s">
        <v>455</v>
      </c>
      <c r="B231" s="218" t="s">
        <v>456</v>
      </c>
      <c r="C231" s="219">
        <v>1117</v>
      </c>
    </row>
    <row r="232" s="205" customFormat="1" ht="16.5" customHeight="1" spans="1:3">
      <c r="A232" s="217" t="s">
        <v>457</v>
      </c>
      <c r="B232" s="218" t="s">
        <v>458</v>
      </c>
      <c r="C232" s="219">
        <v>550</v>
      </c>
    </row>
    <row r="233" s="205" customFormat="1" ht="16.5" customHeight="1" spans="1:3">
      <c r="A233" s="217" t="s">
        <v>459</v>
      </c>
      <c r="B233" s="218" t="s">
        <v>460</v>
      </c>
      <c r="C233" s="219">
        <v>567</v>
      </c>
    </row>
    <row r="234" s="205" customFormat="1" ht="16.5" customHeight="1" spans="1:3">
      <c r="A234" s="217" t="s">
        <v>461</v>
      </c>
      <c r="B234" s="218" t="s">
        <v>462</v>
      </c>
      <c r="C234" s="219">
        <v>3166</v>
      </c>
    </row>
    <row r="235" s="205" customFormat="1" ht="16.5" customHeight="1" spans="1:3">
      <c r="A235" s="217" t="s">
        <v>463</v>
      </c>
      <c r="B235" s="218" t="s">
        <v>464</v>
      </c>
      <c r="C235" s="219">
        <v>233</v>
      </c>
    </row>
    <row r="236" s="205" customFormat="1" ht="16.5" customHeight="1" spans="1:3">
      <c r="A236" s="217" t="s">
        <v>465</v>
      </c>
      <c r="B236" s="218" t="s">
        <v>466</v>
      </c>
      <c r="C236" s="219">
        <v>76</v>
      </c>
    </row>
    <row r="237" s="205" customFormat="1" ht="16.5" customHeight="1" spans="1:3">
      <c r="A237" s="217" t="s">
        <v>467</v>
      </c>
      <c r="B237" s="218" t="s">
        <v>468</v>
      </c>
      <c r="C237" s="219">
        <v>76</v>
      </c>
    </row>
    <row r="238" s="205" customFormat="1" ht="16.5" customHeight="1" spans="1:3">
      <c r="A238" s="217" t="s">
        <v>469</v>
      </c>
      <c r="B238" s="218" t="s">
        <v>470</v>
      </c>
      <c r="C238" s="219">
        <v>1999</v>
      </c>
    </row>
    <row r="239" s="205" customFormat="1" ht="16.5" customHeight="1" spans="1:3">
      <c r="A239" s="217" t="s">
        <v>471</v>
      </c>
      <c r="B239" s="218" t="s">
        <v>472</v>
      </c>
      <c r="C239" s="219">
        <v>120</v>
      </c>
    </row>
    <row r="240" s="205" customFormat="1" ht="16.5" customHeight="1" spans="1:3">
      <c r="A240" s="217" t="s">
        <v>473</v>
      </c>
      <c r="B240" s="218" t="s">
        <v>474</v>
      </c>
      <c r="C240" s="219">
        <v>662</v>
      </c>
    </row>
    <row r="241" s="205" customFormat="1" ht="16.5" customHeight="1" spans="1:3">
      <c r="A241" s="217" t="s">
        <v>475</v>
      </c>
      <c r="B241" s="218" t="s">
        <v>476</v>
      </c>
      <c r="C241" s="219">
        <v>887</v>
      </c>
    </row>
    <row r="242" s="205" customFormat="1" ht="16.5" customHeight="1" spans="1:3">
      <c r="A242" s="217" t="s">
        <v>477</v>
      </c>
      <c r="B242" s="218" t="s">
        <v>478</v>
      </c>
      <c r="C242" s="219">
        <v>887</v>
      </c>
    </row>
    <row r="243" s="205" customFormat="1" ht="16.5" customHeight="1" spans="1:3">
      <c r="A243" s="217" t="s">
        <v>479</v>
      </c>
      <c r="B243" s="218" t="s">
        <v>480</v>
      </c>
      <c r="C243" s="219">
        <v>2539</v>
      </c>
    </row>
    <row r="244" s="205" customFormat="1" ht="16.5" customHeight="1" spans="1:3">
      <c r="A244" s="217" t="s">
        <v>481</v>
      </c>
      <c r="B244" s="218" t="s">
        <v>482</v>
      </c>
      <c r="C244" s="219">
        <v>1553</v>
      </c>
    </row>
    <row r="245" s="205" customFormat="1" ht="16.5" customHeight="1" spans="1:3">
      <c r="A245" s="217" t="s">
        <v>483</v>
      </c>
      <c r="B245" s="218" t="s">
        <v>484</v>
      </c>
      <c r="C245" s="219">
        <v>92</v>
      </c>
    </row>
    <row r="246" s="205" customFormat="1" ht="16.5" customHeight="1" spans="1:3">
      <c r="A246" s="217" t="s">
        <v>485</v>
      </c>
      <c r="B246" s="218" t="s">
        <v>486</v>
      </c>
      <c r="C246" s="219">
        <v>894</v>
      </c>
    </row>
    <row r="247" s="205" customFormat="1" ht="16.5" customHeight="1" spans="1:3">
      <c r="A247" s="217" t="s">
        <v>487</v>
      </c>
      <c r="B247" s="218" t="s">
        <v>488</v>
      </c>
      <c r="C247" s="219">
        <v>3004</v>
      </c>
    </row>
    <row r="248" s="205" customFormat="1" ht="16.5" customHeight="1" spans="1:3">
      <c r="A248" s="217" t="s">
        <v>489</v>
      </c>
      <c r="B248" s="218" t="s">
        <v>490</v>
      </c>
      <c r="C248" s="219">
        <v>11</v>
      </c>
    </row>
    <row r="249" s="205" customFormat="1" ht="16.5" customHeight="1" spans="1:3">
      <c r="A249" s="217" t="s">
        <v>491</v>
      </c>
      <c r="B249" s="218" t="s">
        <v>492</v>
      </c>
      <c r="C249" s="219">
        <v>2993</v>
      </c>
    </row>
    <row r="250" s="205" customFormat="1" ht="16.5" customHeight="1" spans="1:3">
      <c r="A250" s="217" t="s">
        <v>493</v>
      </c>
      <c r="B250" s="218" t="s">
        <v>494</v>
      </c>
      <c r="C250" s="219">
        <v>61</v>
      </c>
    </row>
    <row r="251" s="205" customFormat="1" ht="16.5" customHeight="1" spans="1:3">
      <c r="A251" s="217" t="s">
        <v>495</v>
      </c>
      <c r="B251" s="218" t="s">
        <v>496</v>
      </c>
      <c r="C251" s="219">
        <v>61</v>
      </c>
    </row>
    <row r="252" s="205" customFormat="1" ht="16.5" customHeight="1" spans="1:3">
      <c r="A252" s="217" t="s">
        <v>497</v>
      </c>
      <c r="B252" s="218" t="s">
        <v>498</v>
      </c>
      <c r="C252" s="219">
        <v>125</v>
      </c>
    </row>
    <row r="253" s="205" customFormat="1" ht="16.5" customHeight="1" spans="1:3">
      <c r="A253" s="217" t="s">
        <v>499</v>
      </c>
      <c r="B253" s="218" t="s">
        <v>500</v>
      </c>
      <c r="C253" s="219">
        <v>125</v>
      </c>
    </row>
    <row r="254" s="205" customFormat="1" ht="16.5" customHeight="1" spans="1:3">
      <c r="A254" s="217" t="s">
        <v>501</v>
      </c>
      <c r="B254" s="218" t="s">
        <v>502</v>
      </c>
      <c r="C254" s="219">
        <v>414</v>
      </c>
    </row>
    <row r="255" s="205" customFormat="1" ht="16.5" customHeight="1" spans="1:3">
      <c r="A255" s="217" t="s">
        <v>503</v>
      </c>
      <c r="B255" s="218" t="s">
        <v>67</v>
      </c>
      <c r="C255" s="219">
        <v>125</v>
      </c>
    </row>
    <row r="256" s="205" customFormat="1" ht="16.5" customHeight="1" spans="1:3">
      <c r="A256" s="217" t="s">
        <v>504</v>
      </c>
      <c r="B256" s="218" t="s">
        <v>505</v>
      </c>
      <c r="C256" s="219">
        <v>19</v>
      </c>
    </row>
    <row r="257" s="205" customFormat="1" ht="16.5" customHeight="1" spans="1:3">
      <c r="A257" s="217" t="s">
        <v>506</v>
      </c>
      <c r="B257" s="218" t="s">
        <v>507</v>
      </c>
      <c r="C257" s="219">
        <v>184</v>
      </c>
    </row>
    <row r="258" s="205" customFormat="1" ht="16.5" customHeight="1" spans="1:3">
      <c r="A258" s="217" t="s">
        <v>508</v>
      </c>
      <c r="B258" s="218" t="s">
        <v>509</v>
      </c>
      <c r="C258" s="219">
        <v>85</v>
      </c>
    </row>
    <row r="259" s="205" customFormat="1" ht="16.5" customHeight="1" spans="1:3">
      <c r="A259" s="217" t="s">
        <v>510</v>
      </c>
      <c r="B259" s="218" t="s">
        <v>511</v>
      </c>
      <c r="C259" s="219">
        <v>116</v>
      </c>
    </row>
    <row r="260" s="205" customFormat="1" ht="16.5" customHeight="1" spans="1:3">
      <c r="A260" s="217" t="s">
        <v>512</v>
      </c>
      <c r="B260" s="218" t="s">
        <v>513</v>
      </c>
      <c r="C260" s="219">
        <v>116</v>
      </c>
    </row>
    <row r="261" s="205" customFormat="1" ht="16.5" customHeight="1" spans="1:3">
      <c r="A261" s="217" t="s">
        <v>514</v>
      </c>
      <c r="B261" s="218" t="s">
        <v>515</v>
      </c>
      <c r="C261" s="219">
        <v>82</v>
      </c>
    </row>
    <row r="262" s="205" customFormat="1" ht="16.5" customHeight="1" spans="1:3">
      <c r="A262" s="217" t="s">
        <v>516</v>
      </c>
      <c r="B262" s="218" t="s">
        <v>517</v>
      </c>
      <c r="C262" s="219">
        <v>82</v>
      </c>
    </row>
    <row r="263" s="205" customFormat="1" ht="16.5" customHeight="1" spans="1:3">
      <c r="A263" s="217">
        <v>211</v>
      </c>
      <c r="B263" s="218" t="s">
        <v>46</v>
      </c>
      <c r="C263" s="219">
        <v>5942</v>
      </c>
    </row>
    <row r="264" s="205" customFormat="1" ht="16.5" customHeight="1" spans="1:3">
      <c r="A264" s="217" t="s">
        <v>518</v>
      </c>
      <c r="B264" s="218" t="s">
        <v>519</v>
      </c>
      <c r="C264" s="219">
        <v>201</v>
      </c>
    </row>
    <row r="265" s="205" customFormat="1" ht="16.5" customHeight="1" spans="1:3">
      <c r="A265" s="217" t="s">
        <v>520</v>
      </c>
      <c r="B265" s="218" t="s">
        <v>67</v>
      </c>
      <c r="C265" s="219">
        <v>151</v>
      </c>
    </row>
    <row r="266" s="205" customFormat="1" ht="16.5" customHeight="1" spans="1:3">
      <c r="A266" s="217" t="s">
        <v>521</v>
      </c>
      <c r="B266" s="218" t="s">
        <v>69</v>
      </c>
      <c r="C266" s="219">
        <v>50</v>
      </c>
    </row>
    <row r="267" s="205" customFormat="1" ht="16.5" customHeight="1" spans="1:3">
      <c r="A267" s="217" t="s">
        <v>522</v>
      </c>
      <c r="B267" s="218" t="s">
        <v>523</v>
      </c>
      <c r="C267" s="219">
        <v>5472</v>
      </c>
    </row>
    <row r="268" s="205" customFormat="1" ht="16.5" customHeight="1" spans="1:3">
      <c r="A268" s="217" t="s">
        <v>524</v>
      </c>
      <c r="B268" s="218" t="s">
        <v>525</v>
      </c>
      <c r="C268" s="219">
        <v>4695</v>
      </c>
    </row>
    <row r="269" s="205" customFormat="1" ht="16.5" customHeight="1" spans="1:3">
      <c r="A269" s="217" t="s">
        <v>526</v>
      </c>
      <c r="B269" s="218" t="s">
        <v>527</v>
      </c>
      <c r="C269" s="219">
        <v>592</v>
      </c>
    </row>
    <row r="270" s="205" customFormat="1" ht="16.5" customHeight="1" spans="1:3">
      <c r="A270" s="217" t="s">
        <v>528</v>
      </c>
      <c r="B270" s="218" t="s">
        <v>529</v>
      </c>
      <c r="C270" s="219">
        <v>184</v>
      </c>
    </row>
    <row r="271" s="205" customFormat="1" ht="16.5" customHeight="1" spans="1:3">
      <c r="A271" s="217" t="s">
        <v>530</v>
      </c>
      <c r="B271" s="218" t="s">
        <v>531</v>
      </c>
      <c r="C271" s="219">
        <v>255</v>
      </c>
    </row>
    <row r="272" s="205" customFormat="1" ht="16.5" customHeight="1" spans="1:3">
      <c r="A272" s="217" t="s">
        <v>532</v>
      </c>
      <c r="B272" s="218" t="s">
        <v>533</v>
      </c>
      <c r="C272" s="219">
        <v>220</v>
      </c>
    </row>
    <row r="273" s="205" customFormat="1" ht="16.5" customHeight="1" spans="1:3">
      <c r="A273" s="217" t="s">
        <v>534</v>
      </c>
      <c r="B273" s="218" t="s">
        <v>535</v>
      </c>
      <c r="C273" s="219">
        <v>35</v>
      </c>
    </row>
    <row r="274" s="205" customFormat="1" ht="16.5" customHeight="1" spans="1:3">
      <c r="A274" s="217" t="s">
        <v>536</v>
      </c>
      <c r="B274" s="218" t="s">
        <v>537</v>
      </c>
      <c r="C274" s="219">
        <v>14</v>
      </c>
    </row>
    <row r="275" s="205" customFormat="1" ht="16.5" customHeight="1" spans="1:3">
      <c r="A275" s="217" t="s">
        <v>538</v>
      </c>
      <c r="B275" s="218" t="s">
        <v>539</v>
      </c>
      <c r="C275" s="219">
        <v>14</v>
      </c>
    </row>
    <row r="276" s="205" customFormat="1" ht="16.5" customHeight="1" spans="1:3">
      <c r="A276" s="217">
        <v>212</v>
      </c>
      <c r="B276" s="218" t="s">
        <v>47</v>
      </c>
      <c r="C276" s="219">
        <v>3497</v>
      </c>
    </row>
    <row r="277" s="205" customFormat="1" ht="16.5" customHeight="1" spans="1:3">
      <c r="A277" s="217" t="s">
        <v>540</v>
      </c>
      <c r="B277" s="218" t="s">
        <v>541</v>
      </c>
      <c r="C277" s="219">
        <v>2123</v>
      </c>
    </row>
    <row r="278" s="205" customFormat="1" ht="16.5" customHeight="1" spans="1:3">
      <c r="A278" s="217" t="s">
        <v>542</v>
      </c>
      <c r="B278" s="218" t="s">
        <v>67</v>
      </c>
      <c r="C278" s="219">
        <v>1196</v>
      </c>
    </row>
    <row r="279" s="205" customFormat="1" ht="16.5" customHeight="1" spans="1:3">
      <c r="A279" s="217" t="s">
        <v>543</v>
      </c>
      <c r="B279" s="218" t="s">
        <v>69</v>
      </c>
      <c r="C279" s="219">
        <v>926</v>
      </c>
    </row>
    <row r="280" s="205" customFormat="1" ht="16.5" customHeight="1" spans="1:3">
      <c r="A280" s="217" t="s">
        <v>544</v>
      </c>
      <c r="B280" s="218" t="s">
        <v>545</v>
      </c>
      <c r="C280" s="219">
        <v>528</v>
      </c>
    </row>
    <row r="281" s="205" customFormat="1" ht="16.5" customHeight="1" spans="1:3">
      <c r="A281" s="217" t="s">
        <v>546</v>
      </c>
      <c r="B281" s="218" t="s">
        <v>547</v>
      </c>
      <c r="C281" s="219">
        <v>528</v>
      </c>
    </row>
    <row r="282" s="205" customFormat="1" ht="16.5" customHeight="1" spans="1:3">
      <c r="A282" s="217" t="s">
        <v>548</v>
      </c>
      <c r="B282" s="218" t="s">
        <v>549</v>
      </c>
      <c r="C282" s="219">
        <v>846</v>
      </c>
    </row>
    <row r="283" s="205" customFormat="1" ht="16.5" customHeight="1" spans="1:3">
      <c r="A283" s="217" t="s">
        <v>550</v>
      </c>
      <c r="B283" s="218" t="s">
        <v>551</v>
      </c>
      <c r="C283" s="219">
        <v>846</v>
      </c>
    </row>
    <row r="284" s="205" customFormat="1" ht="16.5" customHeight="1" spans="1:3">
      <c r="A284" s="217">
        <v>213</v>
      </c>
      <c r="B284" s="218" t="s">
        <v>48</v>
      </c>
      <c r="C284" s="219">
        <v>49003</v>
      </c>
    </row>
    <row r="285" s="205" customFormat="1" ht="16.5" customHeight="1" spans="1:3">
      <c r="A285" s="217" t="s">
        <v>552</v>
      </c>
      <c r="B285" s="218" t="s">
        <v>553</v>
      </c>
      <c r="C285" s="219">
        <v>11083</v>
      </c>
    </row>
    <row r="286" s="205" customFormat="1" ht="16.5" customHeight="1" spans="1:3">
      <c r="A286" s="217" t="s">
        <v>554</v>
      </c>
      <c r="B286" s="218" t="s">
        <v>67</v>
      </c>
      <c r="C286" s="219">
        <v>939</v>
      </c>
    </row>
    <row r="287" s="205" customFormat="1" ht="16.5" customHeight="1" spans="1:3">
      <c r="A287" s="217" t="s">
        <v>555</v>
      </c>
      <c r="B287" s="218" t="s">
        <v>69</v>
      </c>
      <c r="C287" s="219">
        <v>69</v>
      </c>
    </row>
    <row r="288" s="205" customFormat="1" ht="16.5" customHeight="1" spans="1:3">
      <c r="A288" s="217" t="s">
        <v>556</v>
      </c>
      <c r="B288" s="218" t="s">
        <v>557</v>
      </c>
      <c r="C288" s="219">
        <v>206</v>
      </c>
    </row>
    <row r="289" s="205" customFormat="1" ht="16.5" customHeight="1" spans="1:3">
      <c r="A289" s="217" t="s">
        <v>558</v>
      </c>
      <c r="B289" s="218" t="s">
        <v>559</v>
      </c>
      <c r="C289" s="219">
        <v>28</v>
      </c>
    </row>
    <row r="290" s="205" customFormat="1" ht="16.5" customHeight="1" spans="1:3">
      <c r="A290" s="217" t="s">
        <v>560</v>
      </c>
      <c r="B290" s="218" t="s">
        <v>561</v>
      </c>
      <c r="C290" s="219">
        <v>1668</v>
      </c>
    </row>
    <row r="291" s="205" customFormat="1" ht="16.5" customHeight="1" spans="1:3">
      <c r="A291" s="217" t="s">
        <v>562</v>
      </c>
      <c r="B291" s="218" t="s">
        <v>563</v>
      </c>
      <c r="C291" s="219">
        <v>381</v>
      </c>
    </row>
    <row r="292" s="205" customFormat="1" ht="16.5" customHeight="1" spans="1:3">
      <c r="A292" s="217" t="s">
        <v>564</v>
      </c>
      <c r="B292" s="218" t="s">
        <v>565</v>
      </c>
      <c r="C292" s="219">
        <v>1348</v>
      </c>
    </row>
    <row r="293" s="205" customFormat="1" ht="16.5" customHeight="1" spans="1:3">
      <c r="A293" s="217" t="s">
        <v>566</v>
      </c>
      <c r="B293" s="218" t="s">
        <v>567</v>
      </c>
      <c r="C293" s="219">
        <v>597</v>
      </c>
    </row>
    <row r="294" s="205" customFormat="1" ht="16.5" customHeight="1" spans="1:3">
      <c r="A294" s="217" t="s">
        <v>568</v>
      </c>
      <c r="B294" s="218" t="s">
        <v>569</v>
      </c>
      <c r="C294" s="219">
        <v>2230</v>
      </c>
    </row>
    <row r="295" s="205" customFormat="1" ht="16.5" customHeight="1" spans="1:3">
      <c r="A295" s="217" t="s">
        <v>570</v>
      </c>
      <c r="B295" s="218" t="s">
        <v>571</v>
      </c>
      <c r="C295" s="219">
        <v>119</v>
      </c>
    </row>
    <row r="296" s="205" customFormat="1" ht="16.5" customHeight="1" spans="1:3">
      <c r="A296" s="217" t="s">
        <v>572</v>
      </c>
      <c r="B296" s="218" t="s">
        <v>573</v>
      </c>
      <c r="C296" s="219">
        <v>521</v>
      </c>
    </row>
    <row r="297" s="205" customFormat="1" ht="16.5" customHeight="1" spans="1:3">
      <c r="A297" s="217" t="s">
        <v>574</v>
      </c>
      <c r="B297" s="218" t="s">
        <v>575</v>
      </c>
      <c r="C297" s="219">
        <v>75</v>
      </c>
    </row>
    <row r="298" s="205" customFormat="1" ht="16.5" customHeight="1" spans="1:3">
      <c r="A298" s="217" t="s">
        <v>576</v>
      </c>
      <c r="B298" s="218" t="s">
        <v>577</v>
      </c>
      <c r="C298" s="219">
        <v>2703</v>
      </c>
    </row>
    <row r="299" s="205" customFormat="1" ht="16.5" customHeight="1" spans="1:3">
      <c r="A299" s="217" t="s">
        <v>578</v>
      </c>
      <c r="B299" s="218" t="s">
        <v>579</v>
      </c>
      <c r="C299" s="219">
        <v>198</v>
      </c>
    </row>
    <row r="300" s="205" customFormat="1" ht="16.5" customHeight="1" spans="1:3">
      <c r="A300" s="217" t="s">
        <v>580</v>
      </c>
      <c r="B300" s="218" t="s">
        <v>581</v>
      </c>
      <c r="C300" s="219">
        <v>6851</v>
      </c>
    </row>
    <row r="301" s="205" customFormat="1" ht="16.5" customHeight="1" spans="1:3">
      <c r="A301" s="217" t="s">
        <v>582</v>
      </c>
      <c r="B301" s="218" t="s">
        <v>583</v>
      </c>
      <c r="C301" s="219">
        <v>5954</v>
      </c>
    </row>
    <row r="302" s="205" customFormat="1" ht="16.5" customHeight="1" spans="1:3">
      <c r="A302" s="217" t="s">
        <v>584</v>
      </c>
      <c r="B302" s="218" t="s">
        <v>585</v>
      </c>
      <c r="C302" s="219">
        <v>104</v>
      </c>
    </row>
    <row r="303" s="205" customFormat="1" ht="16.5" customHeight="1" spans="1:3">
      <c r="A303" s="217" t="s">
        <v>586</v>
      </c>
      <c r="B303" s="218" t="s">
        <v>587</v>
      </c>
      <c r="C303" s="219">
        <v>54</v>
      </c>
    </row>
    <row r="304" s="205" customFormat="1" ht="16.5" customHeight="1" spans="1:3">
      <c r="A304" s="217" t="s">
        <v>588</v>
      </c>
      <c r="B304" s="218" t="s">
        <v>589</v>
      </c>
      <c r="C304" s="219">
        <v>28</v>
      </c>
    </row>
    <row r="305" s="205" customFormat="1" ht="16.5" customHeight="1" spans="1:3">
      <c r="A305" s="217" t="s">
        <v>590</v>
      </c>
      <c r="B305" s="218" t="s">
        <v>591</v>
      </c>
      <c r="C305" s="219">
        <v>94</v>
      </c>
    </row>
    <row r="306" s="205" customFormat="1" ht="16.5" customHeight="1" spans="1:3">
      <c r="A306" s="217" t="s">
        <v>592</v>
      </c>
      <c r="B306" s="218" t="s">
        <v>593</v>
      </c>
      <c r="C306" s="219">
        <v>602</v>
      </c>
    </row>
    <row r="307" s="205" customFormat="1" ht="16.5" customHeight="1" spans="1:3">
      <c r="A307" s="217" t="s">
        <v>594</v>
      </c>
      <c r="B307" s="218" t="s">
        <v>595</v>
      </c>
      <c r="C307" s="219">
        <v>14</v>
      </c>
    </row>
    <row r="308" s="205" customFormat="1" ht="16.5" customHeight="1" spans="1:3">
      <c r="A308" s="217" t="s">
        <v>596</v>
      </c>
      <c r="B308" s="218" t="s">
        <v>597</v>
      </c>
      <c r="C308" s="219">
        <v>5039</v>
      </c>
    </row>
    <row r="309" s="205" customFormat="1" ht="16.5" customHeight="1" spans="1:3">
      <c r="A309" s="217" t="s">
        <v>598</v>
      </c>
      <c r="B309" s="218" t="s">
        <v>67</v>
      </c>
      <c r="C309" s="219">
        <v>967</v>
      </c>
    </row>
    <row r="310" s="205" customFormat="1" ht="16.5" customHeight="1" spans="1:3">
      <c r="A310" s="217" t="s">
        <v>599</v>
      </c>
      <c r="B310" s="218" t="s">
        <v>600</v>
      </c>
      <c r="C310" s="219">
        <v>1078</v>
      </c>
    </row>
    <row r="311" s="205" customFormat="1" ht="16.5" customHeight="1" spans="1:3">
      <c r="A311" s="217" t="s">
        <v>601</v>
      </c>
      <c r="B311" s="218" t="s">
        <v>602</v>
      </c>
      <c r="C311" s="219">
        <v>864</v>
      </c>
    </row>
    <row r="312" s="205" customFormat="1" ht="16.5" customHeight="1" spans="1:3">
      <c r="A312" s="217" t="s">
        <v>603</v>
      </c>
      <c r="B312" s="218" t="s">
        <v>604</v>
      </c>
      <c r="C312" s="219">
        <v>849</v>
      </c>
    </row>
    <row r="313" s="205" customFormat="1" ht="16.5" customHeight="1" spans="1:3">
      <c r="A313" s="217" t="s">
        <v>605</v>
      </c>
      <c r="B313" s="218" t="s">
        <v>606</v>
      </c>
      <c r="C313" s="219">
        <v>112</v>
      </c>
    </row>
    <row r="314" s="205" customFormat="1" ht="16.5" customHeight="1" spans="1:3">
      <c r="A314" s="217" t="s">
        <v>607</v>
      </c>
      <c r="B314" s="218" t="s">
        <v>608</v>
      </c>
      <c r="C314" s="219">
        <v>60</v>
      </c>
    </row>
    <row r="315" s="205" customFormat="1" ht="16.5" customHeight="1" spans="1:3">
      <c r="A315" s="217" t="s">
        <v>609</v>
      </c>
      <c r="B315" s="218" t="s">
        <v>610</v>
      </c>
      <c r="C315" s="219">
        <v>66</v>
      </c>
    </row>
    <row r="316" s="205" customFormat="1" ht="16.5" customHeight="1" spans="1:3">
      <c r="A316" s="217" t="s">
        <v>611</v>
      </c>
      <c r="B316" s="218" t="s">
        <v>612</v>
      </c>
      <c r="C316" s="219">
        <v>45</v>
      </c>
    </row>
    <row r="317" s="205" customFormat="1" ht="16.5" customHeight="1" spans="1:3">
      <c r="A317" s="217" t="s">
        <v>613</v>
      </c>
      <c r="B317" s="218" t="s">
        <v>614</v>
      </c>
      <c r="C317" s="219">
        <v>649</v>
      </c>
    </row>
    <row r="318" s="205" customFormat="1" ht="16.5" customHeight="1" spans="1:3">
      <c r="A318" s="217" t="s">
        <v>615</v>
      </c>
      <c r="B318" s="218" t="s">
        <v>616</v>
      </c>
      <c r="C318" s="219">
        <v>219</v>
      </c>
    </row>
    <row r="319" s="205" customFormat="1" ht="16.5" customHeight="1" spans="1:3">
      <c r="A319" s="217" t="s">
        <v>617</v>
      </c>
      <c r="B319" s="218" t="s">
        <v>618</v>
      </c>
      <c r="C319" s="219">
        <v>129</v>
      </c>
    </row>
    <row r="320" s="205" customFormat="1" ht="16.5" customHeight="1" spans="1:3">
      <c r="A320" s="217" t="s">
        <v>619</v>
      </c>
      <c r="B320" s="218" t="s">
        <v>620</v>
      </c>
      <c r="C320" s="219">
        <v>18223</v>
      </c>
    </row>
    <row r="321" s="205" customFormat="1" ht="16.5" customHeight="1" spans="1:3">
      <c r="A321" s="217" t="s">
        <v>621</v>
      </c>
      <c r="B321" s="218" t="s">
        <v>67</v>
      </c>
      <c r="C321" s="219">
        <v>342</v>
      </c>
    </row>
    <row r="322" s="205" customFormat="1" ht="16.5" customHeight="1" spans="1:3">
      <c r="A322" s="217" t="s">
        <v>622</v>
      </c>
      <c r="B322" s="218" t="s">
        <v>623</v>
      </c>
      <c r="C322" s="219">
        <v>2165</v>
      </c>
    </row>
    <row r="323" s="205" customFormat="1" ht="16.5" customHeight="1" spans="1:3">
      <c r="A323" s="217" t="s">
        <v>624</v>
      </c>
      <c r="B323" s="218" t="s">
        <v>625</v>
      </c>
      <c r="C323" s="219">
        <v>15715</v>
      </c>
    </row>
    <row r="324" s="205" customFormat="1" ht="16.5" customHeight="1" spans="1:3">
      <c r="A324" s="217" t="s">
        <v>626</v>
      </c>
      <c r="B324" s="218" t="s">
        <v>627</v>
      </c>
      <c r="C324" s="219">
        <v>6034</v>
      </c>
    </row>
    <row r="325" s="205" customFormat="1" ht="16.5" customHeight="1" spans="1:3">
      <c r="A325" s="217" t="s">
        <v>628</v>
      </c>
      <c r="B325" s="218" t="s">
        <v>629</v>
      </c>
      <c r="C325" s="219">
        <v>907</v>
      </c>
    </row>
    <row r="326" s="205" customFormat="1" ht="16.5" customHeight="1" spans="1:3">
      <c r="A326" s="217" t="s">
        <v>630</v>
      </c>
      <c r="B326" s="218" t="s">
        <v>631</v>
      </c>
      <c r="C326" s="219">
        <v>3854</v>
      </c>
    </row>
    <row r="327" s="205" customFormat="1" ht="16.5" customHeight="1" spans="1:3">
      <c r="A327" s="217" t="s">
        <v>632</v>
      </c>
      <c r="B327" s="218" t="s">
        <v>633</v>
      </c>
      <c r="C327" s="219">
        <v>400</v>
      </c>
    </row>
    <row r="328" s="205" customFormat="1" ht="16.5" customHeight="1" spans="1:3">
      <c r="A328" s="217" t="s">
        <v>634</v>
      </c>
      <c r="B328" s="218" t="s">
        <v>635</v>
      </c>
      <c r="C328" s="219">
        <v>873</v>
      </c>
    </row>
    <row r="329" s="205" customFormat="1" ht="16.5" customHeight="1" spans="1:3">
      <c r="A329" s="217" t="s">
        <v>636</v>
      </c>
      <c r="B329" s="218" t="s">
        <v>637</v>
      </c>
      <c r="C329" s="219">
        <v>1774</v>
      </c>
    </row>
    <row r="330" s="205" customFormat="1" ht="16.5" customHeight="1" spans="1:3">
      <c r="A330" s="217" t="s">
        <v>638</v>
      </c>
      <c r="B330" s="218" t="s">
        <v>639</v>
      </c>
      <c r="C330" s="219">
        <v>83</v>
      </c>
    </row>
    <row r="331" s="205" customFormat="1" ht="16.5" customHeight="1" spans="1:3">
      <c r="A331" s="217" t="s">
        <v>640</v>
      </c>
      <c r="B331" s="218" t="s">
        <v>641</v>
      </c>
      <c r="C331" s="219">
        <v>1542</v>
      </c>
    </row>
    <row r="332" s="205" customFormat="1" ht="16.5" customHeight="1" spans="1:3">
      <c r="A332" s="217" t="s">
        <v>642</v>
      </c>
      <c r="B332" s="218" t="s">
        <v>643</v>
      </c>
      <c r="C332" s="219">
        <v>148</v>
      </c>
    </row>
    <row r="333" s="205" customFormat="1" ht="16.5" customHeight="1" spans="1:3">
      <c r="A333" s="217">
        <v>214</v>
      </c>
      <c r="B333" s="218" t="s">
        <v>49</v>
      </c>
      <c r="C333" s="219">
        <v>6605</v>
      </c>
    </row>
    <row r="334" s="205" customFormat="1" ht="16.5" customHeight="1" spans="1:3">
      <c r="A334" s="217" t="s">
        <v>644</v>
      </c>
      <c r="B334" s="218" t="s">
        <v>645</v>
      </c>
      <c r="C334" s="219">
        <v>6359</v>
      </c>
    </row>
    <row r="335" s="205" customFormat="1" ht="16.5" customHeight="1" spans="1:3">
      <c r="A335" s="217" t="s">
        <v>646</v>
      </c>
      <c r="B335" s="218" t="s">
        <v>67</v>
      </c>
      <c r="C335" s="219">
        <v>884</v>
      </c>
    </row>
    <row r="336" s="205" customFormat="1" ht="16.5" customHeight="1" spans="1:3">
      <c r="A336" s="217" t="s">
        <v>647</v>
      </c>
      <c r="B336" s="218" t="s">
        <v>648</v>
      </c>
      <c r="C336" s="219">
        <v>3387</v>
      </c>
    </row>
    <row r="337" s="205" customFormat="1" ht="16.5" customHeight="1" spans="1:3">
      <c r="A337" s="217" t="s">
        <v>649</v>
      </c>
      <c r="B337" s="218" t="s">
        <v>650</v>
      </c>
      <c r="C337" s="219">
        <v>2032</v>
      </c>
    </row>
    <row r="338" s="205" customFormat="1" ht="16.5" customHeight="1" spans="1:3">
      <c r="A338" s="217" t="s">
        <v>651</v>
      </c>
      <c r="B338" s="218" t="s">
        <v>652</v>
      </c>
      <c r="C338" s="219">
        <v>55</v>
      </c>
    </row>
    <row r="339" s="205" customFormat="1" ht="16.5" customHeight="1" spans="1:3">
      <c r="A339" s="217" t="s">
        <v>653</v>
      </c>
      <c r="B339" s="218" t="s">
        <v>654</v>
      </c>
      <c r="C339" s="219">
        <v>246</v>
      </c>
    </row>
    <row r="340" s="205" customFormat="1" ht="16.5" customHeight="1" spans="1:3">
      <c r="A340" s="217" t="s">
        <v>655</v>
      </c>
      <c r="B340" s="218" t="s">
        <v>656</v>
      </c>
      <c r="C340" s="219">
        <v>246</v>
      </c>
    </row>
    <row r="341" s="205" customFormat="1" ht="16.5" customHeight="1" spans="1:3">
      <c r="A341" s="217">
        <v>216</v>
      </c>
      <c r="B341" s="218" t="s">
        <v>50</v>
      </c>
      <c r="C341" s="219">
        <v>116</v>
      </c>
    </row>
    <row r="342" s="205" customFormat="1" ht="16.5" customHeight="1" spans="1:3">
      <c r="A342" s="217" t="s">
        <v>657</v>
      </c>
      <c r="B342" s="218" t="s">
        <v>658</v>
      </c>
      <c r="C342" s="219">
        <v>116</v>
      </c>
    </row>
    <row r="343" s="205" customFormat="1" ht="16.5" customHeight="1" spans="1:3">
      <c r="A343" s="217" t="s">
        <v>659</v>
      </c>
      <c r="B343" s="218" t="s">
        <v>69</v>
      </c>
      <c r="C343" s="219">
        <v>10</v>
      </c>
    </row>
    <row r="344" s="205" customFormat="1" ht="16.5" customHeight="1" spans="1:3">
      <c r="A344" s="217" t="s">
        <v>660</v>
      </c>
      <c r="B344" s="218" t="s">
        <v>119</v>
      </c>
      <c r="C344" s="219">
        <v>106</v>
      </c>
    </row>
    <row r="345" s="205" customFormat="1" ht="16.5" customHeight="1" spans="1:3">
      <c r="A345" s="217">
        <v>220</v>
      </c>
      <c r="B345" s="218" t="s">
        <v>51</v>
      </c>
      <c r="C345" s="219">
        <v>1644</v>
      </c>
    </row>
    <row r="346" s="205" customFormat="1" ht="16.5" customHeight="1" spans="1:3">
      <c r="A346" s="217" t="s">
        <v>661</v>
      </c>
      <c r="B346" s="218" t="s">
        <v>662</v>
      </c>
      <c r="C346" s="219">
        <v>1591</v>
      </c>
    </row>
    <row r="347" s="205" customFormat="1" ht="16.5" customHeight="1" spans="1:3">
      <c r="A347" s="217" t="s">
        <v>663</v>
      </c>
      <c r="B347" s="218" t="s">
        <v>67</v>
      </c>
      <c r="C347" s="219">
        <v>1162</v>
      </c>
    </row>
    <row r="348" s="205" customFormat="1" ht="16.5" customHeight="1" spans="1:3">
      <c r="A348" s="217" t="s">
        <v>664</v>
      </c>
      <c r="B348" s="218" t="s">
        <v>665</v>
      </c>
      <c r="C348" s="219">
        <v>429</v>
      </c>
    </row>
    <row r="349" s="205" customFormat="1" ht="16.5" customHeight="1" spans="1:3">
      <c r="A349" s="217" t="s">
        <v>666</v>
      </c>
      <c r="B349" s="218" t="s">
        <v>667</v>
      </c>
      <c r="C349" s="219">
        <v>53</v>
      </c>
    </row>
    <row r="350" s="205" customFormat="1" ht="16.5" customHeight="1" spans="1:3">
      <c r="A350" s="217" t="s">
        <v>668</v>
      </c>
      <c r="B350" s="218" t="s">
        <v>669</v>
      </c>
      <c r="C350" s="219">
        <v>47</v>
      </c>
    </row>
    <row r="351" s="205" customFormat="1" ht="16.5" customHeight="1" spans="1:3">
      <c r="A351" s="217" t="s">
        <v>670</v>
      </c>
      <c r="B351" s="218" t="s">
        <v>671</v>
      </c>
      <c r="C351" s="219">
        <v>6</v>
      </c>
    </row>
    <row r="352" s="205" customFormat="1" ht="16.5" customHeight="1" spans="1:3">
      <c r="A352" s="217">
        <v>221</v>
      </c>
      <c r="B352" s="218" t="s">
        <v>52</v>
      </c>
      <c r="C352" s="219">
        <v>2535</v>
      </c>
    </row>
    <row r="353" s="205" customFormat="1" ht="16.5" customHeight="1" spans="1:3">
      <c r="A353" s="217" t="s">
        <v>672</v>
      </c>
      <c r="B353" s="218" t="s">
        <v>673</v>
      </c>
      <c r="C353" s="219">
        <v>27</v>
      </c>
    </row>
    <row r="354" s="205" customFormat="1" ht="16.5" customHeight="1" spans="1:3">
      <c r="A354" s="217" t="s">
        <v>674</v>
      </c>
      <c r="B354" s="218" t="s">
        <v>675</v>
      </c>
      <c r="C354" s="219">
        <v>27</v>
      </c>
    </row>
    <row r="355" s="205" customFormat="1" ht="16.5" customHeight="1" spans="1:3">
      <c r="A355" s="217" t="s">
        <v>676</v>
      </c>
      <c r="B355" s="218" t="s">
        <v>677</v>
      </c>
      <c r="C355" s="219">
        <v>2508</v>
      </c>
    </row>
    <row r="356" s="205" customFormat="1" ht="16.5" customHeight="1" spans="1:3">
      <c r="A356" s="217" t="s">
        <v>678</v>
      </c>
      <c r="B356" s="218" t="s">
        <v>679</v>
      </c>
      <c r="C356" s="219">
        <v>2508</v>
      </c>
    </row>
    <row r="357" s="205" customFormat="1" ht="16.5" customHeight="1" spans="1:3">
      <c r="A357" s="217">
        <v>222</v>
      </c>
      <c r="B357" s="218" t="s">
        <v>53</v>
      </c>
      <c r="C357" s="219">
        <v>55</v>
      </c>
    </row>
    <row r="358" s="205" customFormat="1" ht="16.5" customHeight="1" spans="1:3">
      <c r="A358" s="217" t="s">
        <v>680</v>
      </c>
      <c r="B358" s="218" t="s">
        <v>681</v>
      </c>
      <c r="C358" s="219">
        <v>55</v>
      </c>
    </row>
    <row r="359" s="205" customFormat="1" ht="16.5" customHeight="1" spans="1:3">
      <c r="A359" s="217" t="s">
        <v>682</v>
      </c>
      <c r="B359" s="218" t="s">
        <v>69</v>
      </c>
      <c r="C359" s="219">
        <v>3</v>
      </c>
    </row>
    <row r="360" s="205" customFormat="1" ht="16.5" customHeight="1" spans="1:3">
      <c r="A360" s="217" t="s">
        <v>683</v>
      </c>
      <c r="B360" s="218" t="s">
        <v>684</v>
      </c>
      <c r="C360" s="219">
        <v>53</v>
      </c>
    </row>
    <row r="361" s="205" customFormat="1" ht="16.5" customHeight="1" spans="1:3">
      <c r="A361" s="217">
        <v>224</v>
      </c>
      <c r="B361" s="218" t="s">
        <v>54</v>
      </c>
      <c r="C361" s="219">
        <v>36582</v>
      </c>
    </row>
    <row r="362" s="205" customFormat="1" ht="16.5" customHeight="1" spans="1:3">
      <c r="A362" s="217" t="s">
        <v>685</v>
      </c>
      <c r="B362" s="218" t="s">
        <v>686</v>
      </c>
      <c r="C362" s="219">
        <v>1367</v>
      </c>
    </row>
    <row r="363" s="205" customFormat="1" ht="16.5" customHeight="1" spans="1:3">
      <c r="A363" s="217" t="s">
        <v>687</v>
      </c>
      <c r="B363" s="218" t="s">
        <v>67</v>
      </c>
      <c r="C363" s="219">
        <v>838</v>
      </c>
    </row>
    <row r="364" s="205" customFormat="1" ht="16.5" customHeight="1" spans="1:3">
      <c r="A364" s="217" t="s">
        <v>688</v>
      </c>
      <c r="B364" s="218" t="s">
        <v>689</v>
      </c>
      <c r="C364" s="219">
        <v>120</v>
      </c>
    </row>
    <row r="365" s="205" customFormat="1" ht="16.5" customHeight="1" spans="1:3">
      <c r="A365" s="217" t="s">
        <v>690</v>
      </c>
      <c r="B365" s="218" t="s">
        <v>119</v>
      </c>
      <c r="C365" s="219">
        <v>409</v>
      </c>
    </row>
    <row r="366" s="205" customFormat="1" ht="16.5" customHeight="1" spans="1:3">
      <c r="A366" s="217" t="s">
        <v>691</v>
      </c>
      <c r="B366" s="218" t="s">
        <v>692</v>
      </c>
      <c r="C366" s="219">
        <v>1109</v>
      </c>
    </row>
    <row r="367" s="205" customFormat="1" ht="16.5" customHeight="1" spans="1:3">
      <c r="A367" s="217" t="s">
        <v>693</v>
      </c>
      <c r="B367" s="218" t="s">
        <v>694</v>
      </c>
      <c r="C367" s="219">
        <v>1109</v>
      </c>
    </row>
    <row r="368" s="205" customFormat="1" ht="16.5" customHeight="1" spans="1:3">
      <c r="A368" s="217" t="s">
        <v>695</v>
      </c>
      <c r="B368" s="218" t="s">
        <v>696</v>
      </c>
      <c r="C368" s="219">
        <v>1</v>
      </c>
    </row>
    <row r="369" s="205" customFormat="1" ht="16.5" customHeight="1" spans="1:3">
      <c r="A369" s="217" t="s">
        <v>697</v>
      </c>
      <c r="B369" s="218" t="s">
        <v>698</v>
      </c>
      <c r="C369" s="219">
        <v>1</v>
      </c>
    </row>
    <row r="370" s="205" customFormat="1" ht="16.5" customHeight="1" spans="1:3">
      <c r="A370" s="217" t="s">
        <v>699</v>
      </c>
      <c r="B370" s="218" t="s">
        <v>700</v>
      </c>
      <c r="C370" s="219">
        <v>34106</v>
      </c>
    </row>
    <row r="371" s="205" customFormat="1" ht="16.5" customHeight="1" spans="1:3">
      <c r="A371" s="217" t="s">
        <v>701</v>
      </c>
      <c r="B371" s="218" t="s">
        <v>702</v>
      </c>
      <c r="C371" s="219">
        <v>180</v>
      </c>
    </row>
    <row r="372" s="205" customFormat="1" ht="16.5" customHeight="1" spans="1:3">
      <c r="A372" s="217" t="s">
        <v>703</v>
      </c>
      <c r="B372" s="218" t="s">
        <v>704</v>
      </c>
      <c r="C372" s="219">
        <v>32495</v>
      </c>
    </row>
    <row r="373" s="205" customFormat="1" ht="16.5" customHeight="1" spans="1:3">
      <c r="A373" s="217" t="s">
        <v>705</v>
      </c>
      <c r="B373" s="218" t="s">
        <v>706</v>
      </c>
      <c r="C373" s="219">
        <v>1430</v>
      </c>
    </row>
    <row r="374" s="205" customFormat="1" ht="16.5" customHeight="1" spans="1:3">
      <c r="A374" s="217">
        <v>227</v>
      </c>
      <c r="B374" s="218" t="s">
        <v>55</v>
      </c>
      <c r="C374" s="219">
        <v>2600</v>
      </c>
    </row>
    <row r="375" s="205" customFormat="1" ht="16.5" customHeight="1" spans="1:3">
      <c r="A375" s="217">
        <v>229</v>
      </c>
      <c r="B375" s="218" t="s">
        <v>56</v>
      </c>
      <c r="C375" s="219">
        <v>2624</v>
      </c>
    </row>
    <row r="376" s="205" customFormat="1" ht="16.5" customHeight="1" spans="1:3">
      <c r="A376" s="217" t="s">
        <v>707</v>
      </c>
      <c r="B376" s="218" t="s">
        <v>708</v>
      </c>
      <c r="C376" s="219">
        <v>2624</v>
      </c>
    </row>
    <row r="377" s="205" customFormat="1" ht="16.5" customHeight="1" spans="1:3">
      <c r="A377" s="217" t="s">
        <v>709</v>
      </c>
      <c r="B377" s="218" t="s">
        <v>710</v>
      </c>
      <c r="C377" s="219">
        <v>2624</v>
      </c>
    </row>
    <row r="378" s="205" customFormat="1" ht="16.5" customHeight="1" spans="1:3">
      <c r="A378" s="217">
        <v>232</v>
      </c>
      <c r="B378" s="218" t="s">
        <v>57</v>
      </c>
      <c r="C378" s="219">
        <v>4375</v>
      </c>
    </row>
    <row r="379" s="205" customFormat="1" ht="16.5" customHeight="1" spans="1:3">
      <c r="A379" s="217" t="s">
        <v>711</v>
      </c>
      <c r="B379" s="218" t="s">
        <v>712</v>
      </c>
      <c r="C379" s="219">
        <v>4375</v>
      </c>
    </row>
    <row r="380" s="205" customFormat="1" ht="16.5" customHeight="1" spans="1:3">
      <c r="A380" s="217" t="s">
        <v>713</v>
      </c>
      <c r="B380" s="218" t="s">
        <v>714</v>
      </c>
      <c r="C380" s="219">
        <v>4375</v>
      </c>
    </row>
    <row r="381" s="205" customFormat="1" ht="16.5" customHeight="1" spans="1:3">
      <c r="A381" s="217">
        <v>233</v>
      </c>
      <c r="B381" s="218" t="s">
        <v>58</v>
      </c>
      <c r="C381" s="219">
        <v>22</v>
      </c>
    </row>
    <row r="382" s="205" customFormat="1" ht="16.5" customHeight="1" spans="1:3">
      <c r="A382" s="217" t="s">
        <v>715</v>
      </c>
      <c r="B382" s="218" t="s">
        <v>716</v>
      </c>
      <c r="C382" s="219">
        <v>22</v>
      </c>
    </row>
    <row r="383" s="205" customFormat="1" ht="16.5" customHeight="1" spans="1:3">
      <c r="A383" s="217" t="s">
        <v>717</v>
      </c>
      <c r="B383" s="218" t="s">
        <v>718</v>
      </c>
      <c r="C383" s="219">
        <v>22</v>
      </c>
    </row>
  </sheetData>
  <mergeCells count="4">
    <mergeCell ref="A2:C2"/>
    <mergeCell ref="A4:A5"/>
    <mergeCell ref="B4:B5"/>
    <mergeCell ref="C4:C5"/>
  </mergeCells>
  <pageMargins left="0.786805555555556" right="0.707638888888889" top="0.984027777777778" bottom="0.984027777777778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"/>
  <sheetViews>
    <sheetView workbookViewId="0">
      <selection activeCell="D11" sqref="D11"/>
    </sheetView>
  </sheetViews>
  <sheetFormatPr defaultColWidth="9" defaultRowHeight="14.25"/>
  <cols>
    <col min="1" max="1" width="21.6666666666667" customWidth="1"/>
    <col min="2" max="2" width="35.775" customWidth="1"/>
    <col min="3" max="3" width="24.5583333333333" customWidth="1"/>
    <col min="8" max="8" width="12" style="188" customWidth="1"/>
    <col min="9" max="9" width="9.66666666666667" customWidth="1"/>
  </cols>
  <sheetData>
    <row r="1" s="7" customFormat="1" ht="21.75" customHeight="1" spans="1:8">
      <c r="A1" s="8" t="s">
        <v>719</v>
      </c>
      <c r="B1" s="8"/>
      <c r="C1" s="8"/>
      <c r="D1" s="8"/>
      <c r="H1" s="201"/>
    </row>
    <row r="2" ht="23.25" spans="1:3">
      <c r="A2" s="189" t="s">
        <v>720</v>
      </c>
      <c r="B2" s="190"/>
      <c r="C2" s="190"/>
    </row>
    <row r="3" ht="19.95" customHeight="1" spans="1:3">
      <c r="A3" s="191"/>
      <c r="C3" s="192" t="s">
        <v>2</v>
      </c>
    </row>
    <row r="4" ht="19.95" customHeight="1" spans="1:4">
      <c r="A4" s="193" t="s">
        <v>34</v>
      </c>
      <c r="B4" s="193" t="s">
        <v>3</v>
      </c>
      <c r="C4" s="193" t="s">
        <v>721</v>
      </c>
      <c r="D4" t="s">
        <v>722</v>
      </c>
    </row>
    <row r="5" ht="19.95" customHeight="1" spans="1:3">
      <c r="A5" s="22"/>
      <c r="B5" s="194" t="s">
        <v>723</v>
      </c>
      <c r="C5" s="18">
        <f>C6+C11+C22+C24+C27+C29</f>
        <v>81983</v>
      </c>
    </row>
    <row r="6" ht="19.95" customHeight="1" spans="1:9">
      <c r="A6" s="195">
        <v>501</v>
      </c>
      <c r="B6" s="196" t="s">
        <v>724</v>
      </c>
      <c r="C6" s="197">
        <v>22409</v>
      </c>
      <c r="H6" s="202"/>
      <c r="I6" s="203"/>
    </row>
    <row r="7" ht="19.95" customHeight="1" spans="1:9">
      <c r="A7" s="198" t="s">
        <v>725</v>
      </c>
      <c r="B7" s="199" t="s">
        <v>726</v>
      </c>
      <c r="C7" s="200">
        <v>10505</v>
      </c>
      <c r="H7" s="202"/>
      <c r="I7" s="203"/>
    </row>
    <row r="8" ht="19.95" customHeight="1" spans="1:9">
      <c r="A8" s="198" t="s">
        <v>727</v>
      </c>
      <c r="B8" s="199" t="s">
        <v>728</v>
      </c>
      <c r="C8" s="200">
        <v>3972</v>
      </c>
      <c r="H8" s="202"/>
      <c r="I8" s="203"/>
    </row>
    <row r="9" ht="19.95" customHeight="1" spans="1:9">
      <c r="A9" s="198" t="s">
        <v>729</v>
      </c>
      <c r="B9" s="199" t="s">
        <v>730</v>
      </c>
      <c r="C9" s="200">
        <v>1757</v>
      </c>
      <c r="H9" s="202"/>
      <c r="I9" s="203"/>
    </row>
    <row r="10" ht="19.95" customHeight="1" spans="1:9">
      <c r="A10" s="198" t="s">
        <v>731</v>
      </c>
      <c r="B10" s="199" t="s">
        <v>732</v>
      </c>
      <c r="C10" s="200">
        <v>6175</v>
      </c>
      <c r="H10" s="202"/>
      <c r="I10" s="203"/>
    </row>
    <row r="11" ht="19.95" customHeight="1" spans="1:9">
      <c r="A11" s="198">
        <v>502</v>
      </c>
      <c r="B11" s="199" t="s">
        <v>733</v>
      </c>
      <c r="C11" s="200">
        <v>9901</v>
      </c>
      <c r="H11" s="202"/>
      <c r="I11" s="203"/>
    </row>
    <row r="12" ht="19.95" customHeight="1" spans="1:9">
      <c r="A12" s="198" t="s">
        <v>734</v>
      </c>
      <c r="B12" s="199" t="s">
        <v>735</v>
      </c>
      <c r="C12" s="200">
        <v>4002</v>
      </c>
      <c r="H12" s="202"/>
      <c r="I12" s="203"/>
    </row>
    <row r="13" ht="19.95" customHeight="1" spans="1:9">
      <c r="A13" s="198" t="s">
        <v>736</v>
      </c>
      <c r="B13" s="199" t="s">
        <v>737</v>
      </c>
      <c r="C13" s="200">
        <v>14</v>
      </c>
      <c r="H13" s="202"/>
      <c r="I13" s="203"/>
    </row>
    <row r="14" ht="19.95" customHeight="1" spans="1:9">
      <c r="A14" s="198" t="s">
        <v>738</v>
      </c>
      <c r="B14" s="199" t="s">
        <v>739</v>
      </c>
      <c r="C14" s="200">
        <v>13</v>
      </c>
      <c r="H14" s="202"/>
      <c r="I14" s="203"/>
    </row>
    <row r="15" ht="19.95" customHeight="1" spans="1:9">
      <c r="A15" s="198" t="s">
        <v>740</v>
      </c>
      <c r="B15" s="199" t="s">
        <v>741</v>
      </c>
      <c r="C15" s="200">
        <v>94</v>
      </c>
      <c r="H15" s="202"/>
      <c r="I15" s="203"/>
    </row>
    <row r="16" ht="19.95" customHeight="1" spans="1:9">
      <c r="A16" s="198" t="s">
        <v>742</v>
      </c>
      <c r="B16" s="199" t="s">
        <v>743</v>
      </c>
      <c r="C16" s="200">
        <v>5120</v>
      </c>
      <c r="H16" s="202"/>
      <c r="I16" s="203"/>
    </row>
    <row r="17" ht="19.95" customHeight="1" spans="1:9">
      <c r="A17" s="198" t="s">
        <v>744</v>
      </c>
      <c r="B17" s="199" t="s">
        <v>745</v>
      </c>
      <c r="C17" s="200">
        <v>8</v>
      </c>
      <c r="H17" s="202"/>
      <c r="I17" s="203"/>
    </row>
    <row r="18" ht="19.95" customHeight="1" spans="1:9">
      <c r="A18" s="198" t="s">
        <v>746</v>
      </c>
      <c r="B18" s="199" t="s">
        <v>747</v>
      </c>
      <c r="C18" s="200">
        <v>0</v>
      </c>
      <c r="H18" s="202"/>
      <c r="I18" s="203"/>
    </row>
    <row r="19" ht="19.95" customHeight="1" spans="1:9">
      <c r="A19" s="198" t="s">
        <v>748</v>
      </c>
      <c r="B19" s="199" t="s">
        <v>749</v>
      </c>
      <c r="C19" s="200">
        <v>126</v>
      </c>
      <c r="H19" s="202"/>
      <c r="I19" s="203"/>
    </row>
    <row r="20" ht="19.95" customHeight="1" spans="1:9">
      <c r="A20" s="198" t="s">
        <v>750</v>
      </c>
      <c r="B20" s="199" t="s">
        <v>751</v>
      </c>
      <c r="C20" s="200">
        <v>376</v>
      </c>
      <c r="H20" s="202"/>
      <c r="I20" s="203"/>
    </row>
    <row r="21" ht="19.95" customHeight="1" spans="1:9">
      <c r="A21" s="198" t="s">
        <v>752</v>
      </c>
      <c r="B21" s="199"/>
      <c r="C21" s="200">
        <v>148</v>
      </c>
      <c r="H21" s="202"/>
      <c r="I21" s="203"/>
    </row>
    <row r="22" ht="19.95" customHeight="1" spans="1:9">
      <c r="A22" s="198">
        <v>503</v>
      </c>
      <c r="B22" s="199" t="s">
        <v>753</v>
      </c>
      <c r="C22" s="200">
        <v>77</v>
      </c>
      <c r="H22" s="202"/>
      <c r="I22" s="203"/>
    </row>
    <row r="23" ht="19.95" customHeight="1" spans="1:9">
      <c r="A23" s="198" t="s">
        <v>754</v>
      </c>
      <c r="B23" s="199" t="s">
        <v>755</v>
      </c>
      <c r="C23" s="200">
        <v>77</v>
      </c>
      <c r="H23" s="202"/>
      <c r="I23" s="203"/>
    </row>
    <row r="24" ht="19.95" customHeight="1" spans="1:9">
      <c r="A24" s="198">
        <v>505</v>
      </c>
      <c r="B24" s="199" t="s">
        <v>756</v>
      </c>
      <c r="C24" s="200">
        <v>45150</v>
      </c>
      <c r="H24" s="202"/>
      <c r="I24" s="203"/>
    </row>
    <row r="25" ht="19.95" customHeight="1" spans="1:9">
      <c r="A25" s="198" t="s">
        <v>757</v>
      </c>
      <c r="B25" s="199" t="s">
        <v>758</v>
      </c>
      <c r="C25" s="200">
        <v>44616</v>
      </c>
      <c r="H25" s="202"/>
      <c r="I25" s="203"/>
    </row>
    <row r="26" ht="19.95" customHeight="1" spans="1:9">
      <c r="A26" s="198" t="s">
        <v>759</v>
      </c>
      <c r="B26" s="199" t="s">
        <v>760</v>
      </c>
      <c r="C26" s="200">
        <v>534</v>
      </c>
      <c r="H26" s="202"/>
      <c r="I26" s="203"/>
    </row>
    <row r="27" ht="19.95" customHeight="1" spans="1:9">
      <c r="A27" s="198">
        <v>506</v>
      </c>
      <c r="B27" s="199" t="s">
        <v>761</v>
      </c>
      <c r="C27" s="200">
        <v>6</v>
      </c>
      <c r="H27" s="202"/>
      <c r="I27" s="203"/>
    </row>
    <row r="28" ht="19.95" customHeight="1" spans="1:9">
      <c r="A28" s="198" t="s">
        <v>762</v>
      </c>
      <c r="B28" s="199" t="s">
        <v>763</v>
      </c>
      <c r="C28" s="200">
        <v>6</v>
      </c>
      <c r="H28" s="202"/>
      <c r="I28" s="203"/>
    </row>
    <row r="29" ht="19.95" customHeight="1" spans="1:9">
      <c r="A29" s="198">
        <v>509</v>
      </c>
      <c r="B29" s="199" t="s">
        <v>764</v>
      </c>
      <c r="C29" s="200">
        <v>4440</v>
      </c>
      <c r="H29" s="202"/>
      <c r="I29" s="203"/>
    </row>
    <row r="30" ht="19.95" customHeight="1" spans="1:9">
      <c r="A30" s="198" t="s">
        <v>765</v>
      </c>
      <c r="B30" s="199" t="s">
        <v>766</v>
      </c>
      <c r="C30" s="200">
        <v>408</v>
      </c>
      <c r="H30" s="202"/>
      <c r="I30" s="203"/>
    </row>
    <row r="31" ht="19.95" customHeight="1" spans="1:9">
      <c r="A31" s="198" t="s">
        <v>767</v>
      </c>
      <c r="B31" s="199" t="s">
        <v>768</v>
      </c>
      <c r="C31" s="200">
        <v>4029</v>
      </c>
      <c r="I31" s="203"/>
    </row>
    <row r="32" ht="19.95" customHeight="1" spans="1:9">
      <c r="A32" s="198" t="s">
        <v>769</v>
      </c>
      <c r="B32" s="199" t="s">
        <v>770</v>
      </c>
      <c r="C32" s="200">
        <v>3</v>
      </c>
      <c r="I32" s="203"/>
    </row>
    <row r="33" ht="19.95" customHeight="1" spans="9:9">
      <c r="I33" s="203"/>
    </row>
    <row r="34" ht="19.95" customHeight="1" spans="9:9">
      <c r="I34" s="203"/>
    </row>
    <row r="35" ht="19.95" customHeight="1"/>
    <row r="36" ht="19.95" customHeight="1"/>
    <row r="37" ht="19.95" customHeight="1"/>
    <row r="38" customFormat="1" ht="19.95" customHeight="1" spans="8:8">
      <c r="H38" s="188"/>
    </row>
    <row r="39" customFormat="1" ht="19.95" customHeight="1" spans="8:8">
      <c r="H39" s="188"/>
    </row>
    <row r="40" customFormat="1" ht="19.95" customHeight="1" spans="8:8">
      <c r="H40" s="188"/>
    </row>
  </sheetData>
  <mergeCells count="1">
    <mergeCell ref="A2:C2"/>
  </mergeCells>
  <pageMargins left="0.865277777777778" right="0.707638888888889" top="0.747916666666667" bottom="0.747916666666667" header="0.31388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Z28"/>
  <sheetViews>
    <sheetView workbookViewId="0">
      <selection activeCell="C11" sqref="C11"/>
    </sheetView>
  </sheetViews>
  <sheetFormatPr defaultColWidth="7" defaultRowHeight="15"/>
  <cols>
    <col min="1" max="4" width="20.8916666666667" style="5" customWidth="1"/>
    <col min="5" max="5" width="10.3333333333333" style="1" hidden="1" customWidth="1"/>
    <col min="6" max="6" width="9.66666666666667" style="7" hidden="1" customWidth="1"/>
    <col min="7" max="7" width="8.10833333333333" style="7" hidden="1" customWidth="1"/>
    <col min="8" max="8" width="9.66666666666667" style="70" hidden="1" customWidth="1"/>
    <col min="9" max="9" width="17.4416666666667" style="70" hidden="1" customWidth="1"/>
    <col min="10" max="10" width="12.4416666666667" style="71" hidden="1" customWidth="1"/>
    <col min="11" max="11" width="7" style="72" hidden="1" customWidth="1"/>
    <col min="12" max="13" width="7" style="7" hidden="1" customWidth="1"/>
    <col min="14" max="14" width="13.8916666666667" style="7" hidden="1" customWidth="1"/>
    <col min="15" max="15" width="7.89166666666667" style="7" hidden="1" customWidth="1"/>
    <col min="16" max="16" width="9.44166666666667" style="7" hidden="1" customWidth="1"/>
    <col min="17" max="17" width="6.89166666666667" style="7" hidden="1" customWidth="1"/>
    <col min="18" max="18" width="9" style="7" hidden="1" customWidth="1"/>
    <col min="19" max="19" width="5.89166666666667" style="7" hidden="1" customWidth="1"/>
    <col min="20" max="20" width="5.225" style="7" hidden="1" customWidth="1"/>
    <col min="21" max="21" width="6.44166666666667" style="7" hidden="1" customWidth="1"/>
    <col min="22" max="23" width="7" style="7" hidden="1" customWidth="1"/>
    <col min="24" max="24" width="10.6666666666667" style="7" hidden="1" customWidth="1"/>
    <col min="25" max="25" width="10.4416666666667" style="7" hidden="1" customWidth="1"/>
    <col min="26" max="26" width="7" style="7" hidden="1" customWidth="1"/>
    <col min="27" max="16384" width="7" style="7"/>
  </cols>
  <sheetData>
    <row r="1" ht="21.75" customHeight="1" spans="1:4">
      <c r="A1" s="8" t="s">
        <v>771</v>
      </c>
      <c r="B1" s="8"/>
      <c r="C1" s="8"/>
      <c r="D1" s="8"/>
    </row>
    <row r="2" ht="51.75" customHeight="1" spans="1:10">
      <c r="A2" s="73" t="s">
        <v>772</v>
      </c>
      <c r="B2" s="74"/>
      <c r="C2" s="74"/>
      <c r="D2" s="74"/>
      <c r="H2" s="7"/>
      <c r="I2" s="7"/>
      <c r="J2" s="7"/>
    </row>
    <row r="3" ht="21.6" customHeight="1" spans="4:14">
      <c r="D3" s="184" t="s">
        <v>773</v>
      </c>
      <c r="F3" s="7">
        <v>12.11</v>
      </c>
      <c r="H3" s="7">
        <v>12.22</v>
      </c>
      <c r="I3" s="7"/>
      <c r="J3" s="7"/>
      <c r="N3" s="7">
        <v>1.2</v>
      </c>
    </row>
    <row r="4" s="69" customFormat="1" ht="39.75" customHeight="1" spans="1:16">
      <c r="A4" s="75" t="s">
        <v>774</v>
      </c>
      <c r="B4" s="13" t="s">
        <v>775</v>
      </c>
      <c r="C4" s="13" t="s">
        <v>776</v>
      </c>
      <c r="D4" s="75" t="s">
        <v>777</v>
      </c>
      <c r="E4" s="76"/>
      <c r="H4" s="84" t="s">
        <v>778</v>
      </c>
      <c r="I4" s="84" t="s">
        <v>779</v>
      </c>
      <c r="J4" s="84" t="s">
        <v>780</v>
      </c>
      <c r="K4" s="86"/>
      <c r="N4" s="84" t="s">
        <v>778</v>
      </c>
      <c r="O4" s="87" t="s">
        <v>779</v>
      </c>
      <c r="P4" s="84" t="s">
        <v>780</v>
      </c>
    </row>
    <row r="5" ht="39.75" customHeight="1" spans="1:26">
      <c r="A5" s="137"/>
      <c r="B5" s="185"/>
      <c r="C5" s="185"/>
      <c r="D5" s="185"/>
      <c r="E5" s="79">
        <v>105429</v>
      </c>
      <c r="F5" s="80">
        <v>595734.14</v>
      </c>
      <c r="G5" s="7">
        <f>104401+13602</f>
        <v>118003</v>
      </c>
      <c r="H5" s="70" t="s">
        <v>781</v>
      </c>
      <c r="I5" s="70" t="s">
        <v>782</v>
      </c>
      <c r="J5" s="71">
        <v>596221.15</v>
      </c>
      <c r="K5" s="72">
        <f>H5-A5</f>
        <v>201</v>
      </c>
      <c r="L5" s="82" t="e">
        <f>J5-#REF!</f>
        <v>#REF!</v>
      </c>
      <c r="M5" s="82">
        <v>75943</v>
      </c>
      <c r="N5" s="70" t="s">
        <v>781</v>
      </c>
      <c r="O5" s="70" t="s">
        <v>782</v>
      </c>
      <c r="P5" s="71">
        <v>643048.95</v>
      </c>
      <c r="Q5" s="72">
        <f>N5-A5</f>
        <v>201</v>
      </c>
      <c r="R5" s="82" t="e">
        <f>P5-#REF!</f>
        <v>#REF!</v>
      </c>
      <c r="T5" s="7">
        <v>717759</v>
      </c>
      <c r="V5" s="89" t="s">
        <v>781</v>
      </c>
      <c r="W5" s="89" t="s">
        <v>782</v>
      </c>
      <c r="X5" s="90">
        <v>659380.53</v>
      </c>
      <c r="Y5" s="7" t="e">
        <f>#REF!-X5</f>
        <v>#REF!</v>
      </c>
      <c r="Z5" s="7">
        <f>V5-A5</f>
        <v>201</v>
      </c>
    </row>
    <row r="6" ht="39.75" customHeight="1" spans="1:24">
      <c r="A6" s="77"/>
      <c r="B6" s="186"/>
      <c r="C6" s="186"/>
      <c r="D6" s="186"/>
      <c r="E6" s="79"/>
      <c r="F6" s="80"/>
      <c r="L6" s="82"/>
      <c r="M6" s="82"/>
      <c r="N6" s="70"/>
      <c r="O6" s="70"/>
      <c r="P6" s="71"/>
      <c r="Q6" s="72"/>
      <c r="R6" s="82"/>
      <c r="V6" s="89"/>
      <c r="W6" s="89"/>
      <c r="X6" s="90"/>
    </row>
    <row r="7" ht="39.75" customHeight="1" spans="1:24">
      <c r="A7" s="77"/>
      <c r="B7" s="186"/>
      <c r="C7" s="186"/>
      <c r="D7" s="186"/>
      <c r="E7" s="79"/>
      <c r="F7" s="80"/>
      <c r="L7" s="82"/>
      <c r="M7" s="82"/>
      <c r="N7" s="70"/>
      <c r="O7" s="70"/>
      <c r="P7" s="71"/>
      <c r="Q7" s="72"/>
      <c r="R7" s="82"/>
      <c r="V7" s="89"/>
      <c r="W7" s="89"/>
      <c r="X7" s="90"/>
    </row>
    <row r="8" ht="39.75" customHeight="1" spans="1:24">
      <c r="A8" s="77"/>
      <c r="B8" s="186"/>
      <c r="C8" s="186"/>
      <c r="D8" s="186"/>
      <c r="E8" s="79"/>
      <c r="F8" s="80"/>
      <c r="L8" s="82"/>
      <c r="M8" s="82"/>
      <c r="N8" s="70"/>
      <c r="O8" s="70"/>
      <c r="P8" s="71"/>
      <c r="Q8" s="72"/>
      <c r="R8" s="82"/>
      <c r="V8" s="89"/>
      <c r="W8" s="89"/>
      <c r="X8" s="90"/>
    </row>
    <row r="9" ht="39.75" customHeight="1" spans="1:24">
      <c r="A9" s="77"/>
      <c r="B9" s="186"/>
      <c r="C9" s="186"/>
      <c r="D9" s="186"/>
      <c r="E9" s="79"/>
      <c r="F9" s="80"/>
      <c r="L9" s="82"/>
      <c r="M9" s="82"/>
      <c r="N9" s="70"/>
      <c r="O9" s="70"/>
      <c r="P9" s="71"/>
      <c r="Q9" s="72"/>
      <c r="R9" s="82"/>
      <c r="V9" s="89"/>
      <c r="W9" s="89"/>
      <c r="X9" s="90"/>
    </row>
    <row r="10" ht="39.75" customHeight="1" spans="1:24">
      <c r="A10" s="77"/>
      <c r="B10" s="186"/>
      <c r="C10" s="186"/>
      <c r="D10" s="186"/>
      <c r="E10" s="79"/>
      <c r="F10" s="80"/>
      <c r="L10" s="82"/>
      <c r="M10" s="82"/>
      <c r="N10" s="70"/>
      <c r="O10" s="70"/>
      <c r="P10" s="71"/>
      <c r="Q10" s="72"/>
      <c r="R10" s="82"/>
      <c r="V10" s="89"/>
      <c r="W10" s="89"/>
      <c r="X10" s="90"/>
    </row>
    <row r="11" ht="39.75" customHeight="1" spans="1:24">
      <c r="A11" s="77"/>
      <c r="B11" s="187"/>
      <c r="C11" s="187"/>
      <c r="D11" s="187"/>
      <c r="E11" s="79"/>
      <c r="F11" s="82"/>
      <c r="L11" s="82"/>
      <c r="M11" s="82"/>
      <c r="N11" s="70"/>
      <c r="O11" s="70"/>
      <c r="P11" s="71"/>
      <c r="Q11" s="72"/>
      <c r="R11" s="82"/>
      <c r="V11" s="89"/>
      <c r="W11" s="89"/>
      <c r="X11" s="90"/>
    </row>
    <row r="12" ht="39.75" customHeight="1" spans="1:25">
      <c r="A12" s="13" t="s">
        <v>783</v>
      </c>
      <c r="B12" s="186"/>
      <c r="C12" s="186"/>
      <c r="D12" s="186"/>
      <c r="H12" s="85" t="str">
        <f t="shared" ref="H12:J12" si="0">""</f>
        <v/>
      </c>
      <c r="I12" s="85" t="str">
        <f t="shared" si="0"/>
        <v/>
      </c>
      <c r="J12" s="85" t="str">
        <f t="shared" si="0"/>
        <v/>
      </c>
      <c r="N12" s="85" t="str">
        <f t="shared" ref="N12:P12" si="1">""</f>
        <v/>
      </c>
      <c r="O12" s="88" t="str">
        <f t="shared" si="1"/>
        <v/>
      </c>
      <c r="P12" s="85" t="str">
        <f t="shared" si="1"/>
        <v/>
      </c>
      <c r="X12" s="91" t="e">
        <f>X13+#REF!+#REF!+#REF!+#REF!+#REF!+#REF!+#REF!+#REF!+#REF!+#REF!+#REF!+#REF!+#REF!+#REF!+#REF!+#REF!+#REF!+#REF!+#REF!+#REF!</f>
        <v>#REF!</v>
      </c>
      <c r="Y12" s="91" t="e">
        <f>Y13+#REF!+#REF!+#REF!+#REF!+#REF!+#REF!+#REF!+#REF!+#REF!+#REF!+#REF!+#REF!+#REF!+#REF!+#REF!+#REF!+#REF!+#REF!+#REF!+#REF!</f>
        <v>#REF!</v>
      </c>
    </row>
    <row r="13" ht="19.5" customHeight="1" spans="18:26">
      <c r="R13" s="82"/>
      <c r="V13" s="89" t="s">
        <v>784</v>
      </c>
      <c r="W13" s="89" t="s">
        <v>785</v>
      </c>
      <c r="X13" s="90">
        <v>19998</v>
      </c>
      <c r="Y13" s="7" t="e">
        <f>#REF!-X13</f>
        <v>#REF!</v>
      </c>
      <c r="Z13" s="7">
        <f t="shared" ref="Z13:Z15" si="2">V13-A13</f>
        <v>232</v>
      </c>
    </row>
    <row r="14" ht="19.5" customHeight="1" spans="1:26">
      <c r="A14" s="83" t="s">
        <v>786</v>
      </c>
      <c r="R14" s="82"/>
      <c r="V14" s="89" t="s">
        <v>787</v>
      </c>
      <c r="W14" s="89" t="s">
        <v>788</v>
      </c>
      <c r="X14" s="90">
        <v>19998</v>
      </c>
      <c r="Y14" s="7" t="e">
        <f>#REF!-X14</f>
        <v>#REF!</v>
      </c>
      <c r="Z14" s="7" t="e">
        <f t="shared" si="2"/>
        <v>#VALUE!</v>
      </c>
    </row>
    <row r="15" ht="19.5" customHeight="1" spans="18:26">
      <c r="R15" s="82"/>
      <c r="V15" s="89" t="s">
        <v>789</v>
      </c>
      <c r="W15" s="89" t="s">
        <v>790</v>
      </c>
      <c r="X15" s="90">
        <v>19998</v>
      </c>
      <c r="Y15" s="7" t="e">
        <f>#REF!-X15</f>
        <v>#REF!</v>
      </c>
      <c r="Z15" s="7">
        <f t="shared" si="2"/>
        <v>2320301</v>
      </c>
    </row>
    <row r="16" ht="19.5" customHeight="1" spans="18:18">
      <c r="R16" s="82"/>
    </row>
    <row r="17" s="7" customFormat="1" ht="19.5" customHeight="1" spans="18:18">
      <c r="R17" s="82"/>
    </row>
    <row r="18" s="7" customFormat="1" ht="19.5" customHeight="1" spans="18:18">
      <c r="R18" s="82"/>
    </row>
    <row r="19" s="7" customFormat="1" ht="19.5" customHeight="1" spans="18:18">
      <c r="R19" s="82"/>
    </row>
    <row r="20" s="7" customFormat="1" ht="19.5" customHeight="1" spans="18:18">
      <c r="R20" s="82"/>
    </row>
    <row r="21" s="7" customFormat="1" ht="19.5" customHeight="1" spans="18:18">
      <c r="R21" s="82"/>
    </row>
    <row r="22" s="7" customFormat="1" ht="19.5" customHeight="1" spans="18:18">
      <c r="R22" s="82"/>
    </row>
    <row r="23" s="7" customFormat="1" ht="19.5" customHeight="1" spans="18:18">
      <c r="R23" s="82"/>
    </row>
    <row r="24" s="7" customFormat="1" ht="19.5" customHeight="1" spans="18:18">
      <c r="R24" s="82"/>
    </row>
    <row r="25" s="7" customFormat="1" ht="19.5" customHeight="1" spans="18:18">
      <c r="R25" s="82"/>
    </row>
    <row r="26" s="7" customFormat="1" ht="19.5" customHeight="1" spans="18:18">
      <c r="R26" s="82"/>
    </row>
    <row r="27" s="7" customFormat="1" ht="19.5" customHeight="1" spans="18:18">
      <c r="R27" s="82"/>
    </row>
    <row r="28" s="7" customFormat="1" ht="19.5" customHeight="1" spans="18:18">
      <c r="R28" s="82"/>
    </row>
  </sheetData>
  <mergeCells count="1">
    <mergeCell ref="A2:D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C22"/>
  <sheetViews>
    <sheetView workbookViewId="0">
      <selection activeCell="A2" sqref="A2"/>
    </sheetView>
  </sheetViews>
  <sheetFormatPr defaultColWidth="7.89166666666667" defaultRowHeight="15.75" outlineLevelCol="2"/>
  <cols>
    <col min="1" max="1" width="60.8916666666667" style="52" customWidth="1"/>
    <col min="2" max="2" width="19.225" style="52" customWidth="1"/>
    <col min="3" max="3" width="8" style="52" customWidth="1"/>
    <col min="4" max="4" width="7.89166666666667" style="52" customWidth="1"/>
    <col min="5" max="5" width="8.44166666666667" style="52" hidden="1" customWidth="1"/>
    <col min="6" max="6" width="7.89166666666667" style="52" hidden="1" customWidth="1"/>
    <col min="7" max="254" width="7.89166666666667" style="52"/>
    <col min="255" max="255" width="35.775" style="52" customWidth="1"/>
    <col min="256" max="256" width="7.89166666666667" style="52" hidden="1" customWidth="1"/>
    <col min="257" max="258" width="12" style="52" customWidth="1"/>
    <col min="259" max="259" width="8" style="52" customWidth="1"/>
    <col min="260" max="260" width="7.89166666666667" style="52" customWidth="1"/>
    <col min="261" max="262" width="7.89166666666667" style="52" hidden="1" customWidth="1"/>
    <col min="263" max="510" width="7.89166666666667" style="52"/>
    <col min="511" max="511" width="35.775" style="52" customWidth="1"/>
    <col min="512" max="512" width="7.89166666666667" style="52" hidden="1" customWidth="1"/>
    <col min="513" max="514" width="12" style="52" customWidth="1"/>
    <col min="515" max="515" width="8" style="52" customWidth="1"/>
    <col min="516" max="516" width="7.89166666666667" style="52" customWidth="1"/>
    <col min="517" max="518" width="7.89166666666667" style="52" hidden="1" customWidth="1"/>
    <col min="519" max="766" width="7.89166666666667" style="52"/>
    <col min="767" max="767" width="35.775" style="52" customWidth="1"/>
    <col min="768" max="768" width="7.89166666666667" style="52" hidden="1" customWidth="1"/>
    <col min="769" max="770" width="12" style="52" customWidth="1"/>
    <col min="771" max="771" width="8" style="52" customWidth="1"/>
    <col min="772" max="772" width="7.89166666666667" style="52" customWidth="1"/>
    <col min="773" max="774" width="7.89166666666667" style="52" hidden="1" customWidth="1"/>
    <col min="775" max="1022" width="7.89166666666667" style="52"/>
    <col min="1023" max="1023" width="35.775" style="52" customWidth="1"/>
    <col min="1024" max="1024" width="7.89166666666667" style="52" hidden="1" customWidth="1"/>
    <col min="1025" max="1026" width="12" style="52" customWidth="1"/>
    <col min="1027" max="1027" width="8" style="52" customWidth="1"/>
    <col min="1028" max="1028" width="7.89166666666667" style="52" customWidth="1"/>
    <col min="1029" max="1030" width="7.89166666666667" style="52" hidden="1" customWidth="1"/>
    <col min="1031" max="1278" width="7.89166666666667" style="52"/>
    <col min="1279" max="1279" width="35.775" style="52" customWidth="1"/>
    <col min="1280" max="1280" width="7.89166666666667" style="52" hidden="1" customWidth="1"/>
    <col min="1281" max="1282" width="12" style="52" customWidth="1"/>
    <col min="1283" max="1283" width="8" style="52" customWidth="1"/>
    <col min="1284" max="1284" width="7.89166666666667" style="52" customWidth="1"/>
    <col min="1285" max="1286" width="7.89166666666667" style="52" hidden="1" customWidth="1"/>
    <col min="1287" max="1534" width="7.89166666666667" style="52"/>
    <col min="1535" max="1535" width="35.775" style="52" customWidth="1"/>
    <col min="1536" max="1536" width="7.89166666666667" style="52" hidden="1" customWidth="1"/>
    <col min="1537" max="1538" width="12" style="52" customWidth="1"/>
    <col min="1539" max="1539" width="8" style="52" customWidth="1"/>
    <col min="1540" max="1540" width="7.89166666666667" style="52" customWidth="1"/>
    <col min="1541" max="1542" width="7.89166666666667" style="52" hidden="1" customWidth="1"/>
    <col min="1543" max="1790" width="7.89166666666667" style="52"/>
    <col min="1791" max="1791" width="35.775" style="52" customWidth="1"/>
    <col min="1792" max="1792" width="7.89166666666667" style="52" hidden="1" customWidth="1"/>
    <col min="1793" max="1794" width="12" style="52" customWidth="1"/>
    <col min="1795" max="1795" width="8" style="52" customWidth="1"/>
    <col min="1796" max="1796" width="7.89166666666667" style="52" customWidth="1"/>
    <col min="1797" max="1798" width="7.89166666666667" style="52" hidden="1" customWidth="1"/>
    <col min="1799" max="2046" width="7.89166666666667" style="52"/>
    <col min="2047" max="2047" width="35.775" style="52" customWidth="1"/>
    <col min="2048" max="2048" width="7.89166666666667" style="52" hidden="1" customWidth="1"/>
    <col min="2049" max="2050" width="12" style="52" customWidth="1"/>
    <col min="2051" max="2051" width="8" style="52" customWidth="1"/>
    <col min="2052" max="2052" width="7.89166666666667" style="52" customWidth="1"/>
    <col min="2053" max="2054" width="7.89166666666667" style="52" hidden="1" customWidth="1"/>
    <col min="2055" max="2302" width="7.89166666666667" style="52"/>
    <col min="2303" max="2303" width="35.775" style="52" customWidth="1"/>
    <col min="2304" max="2304" width="7.89166666666667" style="52" hidden="1" customWidth="1"/>
    <col min="2305" max="2306" width="12" style="52" customWidth="1"/>
    <col min="2307" max="2307" width="8" style="52" customWidth="1"/>
    <col min="2308" max="2308" width="7.89166666666667" style="52" customWidth="1"/>
    <col min="2309" max="2310" width="7.89166666666667" style="52" hidden="1" customWidth="1"/>
    <col min="2311" max="2558" width="7.89166666666667" style="52"/>
    <col min="2559" max="2559" width="35.775" style="52" customWidth="1"/>
    <col min="2560" max="2560" width="7.89166666666667" style="52" hidden="1" customWidth="1"/>
    <col min="2561" max="2562" width="12" style="52" customWidth="1"/>
    <col min="2563" max="2563" width="8" style="52" customWidth="1"/>
    <col min="2564" max="2564" width="7.89166666666667" style="52" customWidth="1"/>
    <col min="2565" max="2566" width="7.89166666666667" style="52" hidden="1" customWidth="1"/>
    <col min="2567" max="2814" width="7.89166666666667" style="52"/>
    <col min="2815" max="2815" width="35.775" style="52" customWidth="1"/>
    <col min="2816" max="2816" width="7.89166666666667" style="52" hidden="1" customWidth="1"/>
    <col min="2817" max="2818" width="12" style="52" customWidth="1"/>
    <col min="2819" max="2819" width="8" style="52" customWidth="1"/>
    <col min="2820" max="2820" width="7.89166666666667" style="52" customWidth="1"/>
    <col min="2821" max="2822" width="7.89166666666667" style="52" hidden="1" customWidth="1"/>
    <col min="2823" max="3070" width="7.89166666666667" style="52"/>
    <col min="3071" max="3071" width="35.775" style="52" customWidth="1"/>
    <col min="3072" max="3072" width="7.89166666666667" style="52" hidden="1" customWidth="1"/>
    <col min="3073" max="3074" width="12" style="52" customWidth="1"/>
    <col min="3075" max="3075" width="8" style="52" customWidth="1"/>
    <col min="3076" max="3076" width="7.89166666666667" style="52" customWidth="1"/>
    <col min="3077" max="3078" width="7.89166666666667" style="52" hidden="1" customWidth="1"/>
    <col min="3079" max="3326" width="7.89166666666667" style="52"/>
    <col min="3327" max="3327" width="35.775" style="52" customWidth="1"/>
    <col min="3328" max="3328" width="7.89166666666667" style="52" hidden="1" customWidth="1"/>
    <col min="3329" max="3330" width="12" style="52" customWidth="1"/>
    <col min="3331" max="3331" width="8" style="52" customWidth="1"/>
    <col min="3332" max="3332" width="7.89166666666667" style="52" customWidth="1"/>
    <col min="3333" max="3334" width="7.89166666666667" style="52" hidden="1" customWidth="1"/>
    <col min="3335" max="3582" width="7.89166666666667" style="52"/>
    <col min="3583" max="3583" width="35.775" style="52" customWidth="1"/>
    <col min="3584" max="3584" width="7.89166666666667" style="52" hidden="1" customWidth="1"/>
    <col min="3585" max="3586" width="12" style="52" customWidth="1"/>
    <col min="3587" max="3587" width="8" style="52" customWidth="1"/>
    <col min="3588" max="3588" width="7.89166666666667" style="52" customWidth="1"/>
    <col min="3589" max="3590" width="7.89166666666667" style="52" hidden="1" customWidth="1"/>
    <col min="3591" max="3838" width="7.89166666666667" style="52"/>
    <col min="3839" max="3839" width="35.775" style="52" customWidth="1"/>
    <col min="3840" max="3840" width="7.89166666666667" style="52" hidden="1" customWidth="1"/>
    <col min="3841" max="3842" width="12" style="52" customWidth="1"/>
    <col min="3843" max="3843" width="8" style="52" customWidth="1"/>
    <col min="3844" max="3844" width="7.89166666666667" style="52" customWidth="1"/>
    <col min="3845" max="3846" width="7.89166666666667" style="52" hidden="1" customWidth="1"/>
    <col min="3847" max="4094" width="7.89166666666667" style="52"/>
    <col min="4095" max="4095" width="35.775" style="52" customWidth="1"/>
    <col min="4096" max="4096" width="7.89166666666667" style="52" hidden="1" customWidth="1"/>
    <col min="4097" max="4098" width="12" style="52" customWidth="1"/>
    <col min="4099" max="4099" width="8" style="52" customWidth="1"/>
    <col min="4100" max="4100" width="7.89166666666667" style="52" customWidth="1"/>
    <col min="4101" max="4102" width="7.89166666666667" style="52" hidden="1" customWidth="1"/>
    <col min="4103" max="4350" width="7.89166666666667" style="52"/>
    <col min="4351" max="4351" width="35.775" style="52" customWidth="1"/>
    <col min="4352" max="4352" width="7.89166666666667" style="52" hidden="1" customWidth="1"/>
    <col min="4353" max="4354" width="12" style="52" customWidth="1"/>
    <col min="4355" max="4355" width="8" style="52" customWidth="1"/>
    <col min="4356" max="4356" width="7.89166666666667" style="52" customWidth="1"/>
    <col min="4357" max="4358" width="7.89166666666667" style="52" hidden="1" customWidth="1"/>
    <col min="4359" max="4606" width="7.89166666666667" style="52"/>
    <col min="4607" max="4607" width="35.775" style="52" customWidth="1"/>
    <col min="4608" max="4608" width="7.89166666666667" style="52" hidden="1" customWidth="1"/>
    <col min="4609" max="4610" width="12" style="52" customWidth="1"/>
    <col min="4611" max="4611" width="8" style="52" customWidth="1"/>
    <col min="4612" max="4612" width="7.89166666666667" style="52" customWidth="1"/>
    <col min="4613" max="4614" width="7.89166666666667" style="52" hidden="1" customWidth="1"/>
    <col min="4615" max="4862" width="7.89166666666667" style="52"/>
    <col min="4863" max="4863" width="35.775" style="52" customWidth="1"/>
    <col min="4864" max="4864" width="7.89166666666667" style="52" hidden="1" customWidth="1"/>
    <col min="4865" max="4866" width="12" style="52" customWidth="1"/>
    <col min="4867" max="4867" width="8" style="52" customWidth="1"/>
    <col min="4868" max="4868" width="7.89166666666667" style="52" customWidth="1"/>
    <col min="4869" max="4870" width="7.89166666666667" style="52" hidden="1" customWidth="1"/>
    <col min="4871" max="5118" width="7.89166666666667" style="52"/>
    <col min="5119" max="5119" width="35.775" style="52" customWidth="1"/>
    <col min="5120" max="5120" width="7.89166666666667" style="52" hidden="1" customWidth="1"/>
    <col min="5121" max="5122" width="12" style="52" customWidth="1"/>
    <col min="5123" max="5123" width="8" style="52" customWidth="1"/>
    <col min="5124" max="5124" width="7.89166666666667" style="52" customWidth="1"/>
    <col min="5125" max="5126" width="7.89166666666667" style="52" hidden="1" customWidth="1"/>
    <col min="5127" max="5374" width="7.89166666666667" style="52"/>
    <col min="5375" max="5375" width="35.775" style="52" customWidth="1"/>
    <col min="5376" max="5376" width="7.89166666666667" style="52" hidden="1" customWidth="1"/>
    <col min="5377" max="5378" width="12" style="52" customWidth="1"/>
    <col min="5379" max="5379" width="8" style="52" customWidth="1"/>
    <col min="5380" max="5380" width="7.89166666666667" style="52" customWidth="1"/>
    <col min="5381" max="5382" width="7.89166666666667" style="52" hidden="1" customWidth="1"/>
    <col min="5383" max="5630" width="7.89166666666667" style="52"/>
    <col min="5631" max="5631" width="35.775" style="52" customWidth="1"/>
    <col min="5632" max="5632" width="7.89166666666667" style="52" hidden="1" customWidth="1"/>
    <col min="5633" max="5634" width="12" style="52" customWidth="1"/>
    <col min="5635" max="5635" width="8" style="52" customWidth="1"/>
    <col min="5636" max="5636" width="7.89166666666667" style="52" customWidth="1"/>
    <col min="5637" max="5638" width="7.89166666666667" style="52" hidden="1" customWidth="1"/>
    <col min="5639" max="5886" width="7.89166666666667" style="52"/>
    <col min="5887" max="5887" width="35.775" style="52" customWidth="1"/>
    <col min="5888" max="5888" width="7.89166666666667" style="52" hidden="1" customWidth="1"/>
    <col min="5889" max="5890" width="12" style="52" customWidth="1"/>
    <col min="5891" max="5891" width="8" style="52" customWidth="1"/>
    <col min="5892" max="5892" width="7.89166666666667" style="52" customWidth="1"/>
    <col min="5893" max="5894" width="7.89166666666667" style="52" hidden="1" customWidth="1"/>
    <col min="5895" max="6142" width="7.89166666666667" style="52"/>
    <col min="6143" max="6143" width="35.775" style="52" customWidth="1"/>
    <col min="6144" max="6144" width="7.89166666666667" style="52" hidden="1" customWidth="1"/>
    <col min="6145" max="6146" width="12" style="52" customWidth="1"/>
    <col min="6147" max="6147" width="8" style="52" customWidth="1"/>
    <col min="6148" max="6148" width="7.89166666666667" style="52" customWidth="1"/>
    <col min="6149" max="6150" width="7.89166666666667" style="52" hidden="1" customWidth="1"/>
    <col min="6151" max="6398" width="7.89166666666667" style="52"/>
    <col min="6399" max="6399" width="35.775" style="52" customWidth="1"/>
    <col min="6400" max="6400" width="7.89166666666667" style="52" hidden="1" customWidth="1"/>
    <col min="6401" max="6402" width="12" style="52" customWidth="1"/>
    <col min="6403" max="6403" width="8" style="52" customWidth="1"/>
    <col min="6404" max="6404" width="7.89166666666667" style="52" customWidth="1"/>
    <col min="6405" max="6406" width="7.89166666666667" style="52" hidden="1" customWidth="1"/>
    <col min="6407" max="6654" width="7.89166666666667" style="52"/>
    <col min="6655" max="6655" width="35.775" style="52" customWidth="1"/>
    <col min="6656" max="6656" width="7.89166666666667" style="52" hidden="1" customWidth="1"/>
    <col min="6657" max="6658" width="12" style="52" customWidth="1"/>
    <col min="6659" max="6659" width="8" style="52" customWidth="1"/>
    <col min="6660" max="6660" width="7.89166666666667" style="52" customWidth="1"/>
    <col min="6661" max="6662" width="7.89166666666667" style="52" hidden="1" customWidth="1"/>
    <col min="6663" max="6910" width="7.89166666666667" style="52"/>
    <col min="6911" max="6911" width="35.775" style="52" customWidth="1"/>
    <col min="6912" max="6912" width="7.89166666666667" style="52" hidden="1" customWidth="1"/>
    <col min="6913" max="6914" width="12" style="52" customWidth="1"/>
    <col min="6915" max="6915" width="8" style="52" customWidth="1"/>
    <col min="6916" max="6916" width="7.89166666666667" style="52" customWidth="1"/>
    <col min="6917" max="6918" width="7.89166666666667" style="52" hidden="1" customWidth="1"/>
    <col min="6919" max="7166" width="7.89166666666667" style="52"/>
    <col min="7167" max="7167" width="35.775" style="52" customWidth="1"/>
    <col min="7168" max="7168" width="7.89166666666667" style="52" hidden="1" customWidth="1"/>
    <col min="7169" max="7170" width="12" style="52" customWidth="1"/>
    <col min="7171" max="7171" width="8" style="52" customWidth="1"/>
    <col min="7172" max="7172" width="7.89166666666667" style="52" customWidth="1"/>
    <col min="7173" max="7174" width="7.89166666666667" style="52" hidden="1" customWidth="1"/>
    <col min="7175" max="7422" width="7.89166666666667" style="52"/>
    <col min="7423" max="7423" width="35.775" style="52" customWidth="1"/>
    <col min="7424" max="7424" width="7.89166666666667" style="52" hidden="1" customWidth="1"/>
    <col min="7425" max="7426" width="12" style="52" customWidth="1"/>
    <col min="7427" max="7427" width="8" style="52" customWidth="1"/>
    <col min="7428" max="7428" width="7.89166666666667" style="52" customWidth="1"/>
    <col min="7429" max="7430" width="7.89166666666667" style="52" hidden="1" customWidth="1"/>
    <col min="7431" max="7678" width="7.89166666666667" style="52"/>
    <col min="7679" max="7679" width="35.775" style="52" customWidth="1"/>
    <col min="7680" max="7680" width="7.89166666666667" style="52" hidden="1" customWidth="1"/>
    <col min="7681" max="7682" width="12" style="52" customWidth="1"/>
    <col min="7683" max="7683" width="8" style="52" customWidth="1"/>
    <col min="7684" max="7684" width="7.89166666666667" style="52" customWidth="1"/>
    <col min="7685" max="7686" width="7.89166666666667" style="52" hidden="1" customWidth="1"/>
    <col min="7687" max="7934" width="7.89166666666667" style="52"/>
    <col min="7935" max="7935" width="35.775" style="52" customWidth="1"/>
    <col min="7936" max="7936" width="7.89166666666667" style="52" hidden="1" customWidth="1"/>
    <col min="7937" max="7938" width="12" style="52" customWidth="1"/>
    <col min="7939" max="7939" width="8" style="52" customWidth="1"/>
    <col min="7940" max="7940" width="7.89166666666667" style="52" customWidth="1"/>
    <col min="7941" max="7942" width="7.89166666666667" style="52" hidden="1" customWidth="1"/>
    <col min="7943" max="8190" width="7.89166666666667" style="52"/>
    <col min="8191" max="8191" width="35.775" style="52" customWidth="1"/>
    <col min="8192" max="8192" width="7.89166666666667" style="52" hidden="1" customWidth="1"/>
    <col min="8193" max="8194" width="12" style="52" customWidth="1"/>
    <col min="8195" max="8195" width="8" style="52" customWidth="1"/>
    <col min="8196" max="8196" width="7.89166666666667" style="52" customWidth="1"/>
    <col min="8197" max="8198" width="7.89166666666667" style="52" hidden="1" customWidth="1"/>
    <col min="8199" max="8446" width="7.89166666666667" style="52"/>
    <col min="8447" max="8447" width="35.775" style="52" customWidth="1"/>
    <col min="8448" max="8448" width="7.89166666666667" style="52" hidden="1" customWidth="1"/>
    <col min="8449" max="8450" width="12" style="52" customWidth="1"/>
    <col min="8451" max="8451" width="8" style="52" customWidth="1"/>
    <col min="8452" max="8452" width="7.89166666666667" style="52" customWidth="1"/>
    <col min="8453" max="8454" width="7.89166666666667" style="52" hidden="1" customWidth="1"/>
    <col min="8455" max="8702" width="7.89166666666667" style="52"/>
    <col min="8703" max="8703" width="35.775" style="52" customWidth="1"/>
    <col min="8704" max="8704" width="7.89166666666667" style="52" hidden="1" customWidth="1"/>
    <col min="8705" max="8706" width="12" style="52" customWidth="1"/>
    <col min="8707" max="8707" width="8" style="52" customWidth="1"/>
    <col min="8708" max="8708" width="7.89166666666667" style="52" customWidth="1"/>
    <col min="8709" max="8710" width="7.89166666666667" style="52" hidden="1" customWidth="1"/>
    <col min="8711" max="8958" width="7.89166666666667" style="52"/>
    <col min="8959" max="8959" width="35.775" style="52" customWidth="1"/>
    <col min="8960" max="8960" width="7.89166666666667" style="52" hidden="1" customWidth="1"/>
    <col min="8961" max="8962" width="12" style="52" customWidth="1"/>
    <col min="8963" max="8963" width="8" style="52" customWidth="1"/>
    <col min="8964" max="8964" width="7.89166666666667" style="52" customWidth="1"/>
    <col min="8965" max="8966" width="7.89166666666667" style="52" hidden="1" customWidth="1"/>
    <col min="8967" max="9214" width="7.89166666666667" style="52"/>
    <col min="9215" max="9215" width="35.775" style="52" customWidth="1"/>
    <col min="9216" max="9216" width="7.89166666666667" style="52" hidden="1" customWidth="1"/>
    <col min="9217" max="9218" width="12" style="52" customWidth="1"/>
    <col min="9219" max="9219" width="8" style="52" customWidth="1"/>
    <col min="9220" max="9220" width="7.89166666666667" style="52" customWidth="1"/>
    <col min="9221" max="9222" width="7.89166666666667" style="52" hidden="1" customWidth="1"/>
    <col min="9223" max="9470" width="7.89166666666667" style="52"/>
    <col min="9471" max="9471" width="35.775" style="52" customWidth="1"/>
    <col min="9472" max="9472" width="7.89166666666667" style="52" hidden="1" customWidth="1"/>
    <col min="9473" max="9474" width="12" style="52" customWidth="1"/>
    <col min="9475" max="9475" width="8" style="52" customWidth="1"/>
    <col min="9476" max="9476" width="7.89166666666667" style="52" customWidth="1"/>
    <col min="9477" max="9478" width="7.89166666666667" style="52" hidden="1" customWidth="1"/>
    <col min="9479" max="9726" width="7.89166666666667" style="52"/>
    <col min="9727" max="9727" width="35.775" style="52" customWidth="1"/>
    <col min="9728" max="9728" width="7.89166666666667" style="52" hidden="1" customWidth="1"/>
    <col min="9729" max="9730" width="12" style="52" customWidth="1"/>
    <col min="9731" max="9731" width="8" style="52" customWidth="1"/>
    <col min="9732" max="9732" width="7.89166666666667" style="52" customWidth="1"/>
    <col min="9733" max="9734" width="7.89166666666667" style="52" hidden="1" customWidth="1"/>
    <col min="9735" max="9982" width="7.89166666666667" style="52"/>
    <col min="9983" max="9983" width="35.775" style="52" customWidth="1"/>
    <col min="9984" max="9984" width="7.89166666666667" style="52" hidden="1" customWidth="1"/>
    <col min="9985" max="9986" width="12" style="52" customWidth="1"/>
    <col min="9987" max="9987" width="8" style="52" customWidth="1"/>
    <col min="9988" max="9988" width="7.89166666666667" style="52" customWidth="1"/>
    <col min="9989" max="9990" width="7.89166666666667" style="52" hidden="1" customWidth="1"/>
    <col min="9991" max="10238" width="7.89166666666667" style="52"/>
    <col min="10239" max="10239" width="35.775" style="52" customWidth="1"/>
    <col min="10240" max="10240" width="7.89166666666667" style="52" hidden="1" customWidth="1"/>
    <col min="10241" max="10242" width="12" style="52" customWidth="1"/>
    <col min="10243" max="10243" width="8" style="52" customWidth="1"/>
    <col min="10244" max="10244" width="7.89166666666667" style="52" customWidth="1"/>
    <col min="10245" max="10246" width="7.89166666666667" style="52" hidden="1" customWidth="1"/>
    <col min="10247" max="10494" width="7.89166666666667" style="52"/>
    <col min="10495" max="10495" width="35.775" style="52" customWidth="1"/>
    <col min="10496" max="10496" width="7.89166666666667" style="52" hidden="1" customWidth="1"/>
    <col min="10497" max="10498" width="12" style="52" customWidth="1"/>
    <col min="10499" max="10499" width="8" style="52" customWidth="1"/>
    <col min="10500" max="10500" width="7.89166666666667" style="52" customWidth="1"/>
    <col min="10501" max="10502" width="7.89166666666667" style="52" hidden="1" customWidth="1"/>
    <col min="10503" max="10750" width="7.89166666666667" style="52"/>
    <col min="10751" max="10751" width="35.775" style="52" customWidth="1"/>
    <col min="10752" max="10752" width="7.89166666666667" style="52" hidden="1" customWidth="1"/>
    <col min="10753" max="10754" width="12" style="52" customWidth="1"/>
    <col min="10755" max="10755" width="8" style="52" customWidth="1"/>
    <col min="10756" max="10756" width="7.89166666666667" style="52" customWidth="1"/>
    <col min="10757" max="10758" width="7.89166666666667" style="52" hidden="1" customWidth="1"/>
    <col min="10759" max="11006" width="7.89166666666667" style="52"/>
    <col min="11007" max="11007" width="35.775" style="52" customWidth="1"/>
    <col min="11008" max="11008" width="7.89166666666667" style="52" hidden="1" customWidth="1"/>
    <col min="11009" max="11010" width="12" style="52" customWidth="1"/>
    <col min="11011" max="11011" width="8" style="52" customWidth="1"/>
    <col min="11012" max="11012" width="7.89166666666667" style="52" customWidth="1"/>
    <col min="11013" max="11014" width="7.89166666666667" style="52" hidden="1" customWidth="1"/>
    <col min="11015" max="11262" width="7.89166666666667" style="52"/>
    <col min="11263" max="11263" width="35.775" style="52" customWidth="1"/>
    <col min="11264" max="11264" width="7.89166666666667" style="52" hidden="1" customWidth="1"/>
    <col min="11265" max="11266" width="12" style="52" customWidth="1"/>
    <col min="11267" max="11267" width="8" style="52" customWidth="1"/>
    <col min="11268" max="11268" width="7.89166666666667" style="52" customWidth="1"/>
    <col min="11269" max="11270" width="7.89166666666667" style="52" hidden="1" customWidth="1"/>
    <col min="11271" max="11518" width="7.89166666666667" style="52"/>
    <col min="11519" max="11519" width="35.775" style="52" customWidth="1"/>
    <col min="11520" max="11520" width="7.89166666666667" style="52" hidden="1" customWidth="1"/>
    <col min="11521" max="11522" width="12" style="52" customWidth="1"/>
    <col min="11523" max="11523" width="8" style="52" customWidth="1"/>
    <col min="11524" max="11524" width="7.89166666666667" style="52" customWidth="1"/>
    <col min="11525" max="11526" width="7.89166666666667" style="52" hidden="1" customWidth="1"/>
    <col min="11527" max="11774" width="7.89166666666667" style="52"/>
    <col min="11775" max="11775" width="35.775" style="52" customWidth="1"/>
    <col min="11776" max="11776" width="7.89166666666667" style="52" hidden="1" customWidth="1"/>
    <col min="11777" max="11778" width="12" style="52" customWidth="1"/>
    <col min="11779" max="11779" width="8" style="52" customWidth="1"/>
    <col min="11780" max="11780" width="7.89166666666667" style="52" customWidth="1"/>
    <col min="11781" max="11782" width="7.89166666666667" style="52" hidden="1" customWidth="1"/>
    <col min="11783" max="12030" width="7.89166666666667" style="52"/>
    <col min="12031" max="12031" width="35.775" style="52" customWidth="1"/>
    <col min="12032" max="12032" width="7.89166666666667" style="52" hidden="1" customWidth="1"/>
    <col min="12033" max="12034" width="12" style="52" customWidth="1"/>
    <col min="12035" max="12035" width="8" style="52" customWidth="1"/>
    <col min="12036" max="12036" width="7.89166666666667" style="52" customWidth="1"/>
    <col min="12037" max="12038" width="7.89166666666667" style="52" hidden="1" customWidth="1"/>
    <col min="12039" max="12286" width="7.89166666666667" style="52"/>
    <col min="12287" max="12287" width="35.775" style="52" customWidth="1"/>
    <col min="12288" max="12288" width="7.89166666666667" style="52" hidden="1" customWidth="1"/>
    <col min="12289" max="12290" width="12" style="52" customWidth="1"/>
    <col min="12291" max="12291" width="8" style="52" customWidth="1"/>
    <col min="12292" max="12292" width="7.89166666666667" style="52" customWidth="1"/>
    <col min="12293" max="12294" width="7.89166666666667" style="52" hidden="1" customWidth="1"/>
    <col min="12295" max="12542" width="7.89166666666667" style="52"/>
    <col min="12543" max="12543" width="35.775" style="52" customWidth="1"/>
    <col min="12544" max="12544" width="7.89166666666667" style="52" hidden="1" customWidth="1"/>
    <col min="12545" max="12546" width="12" style="52" customWidth="1"/>
    <col min="12547" max="12547" width="8" style="52" customWidth="1"/>
    <col min="12548" max="12548" width="7.89166666666667" style="52" customWidth="1"/>
    <col min="12549" max="12550" width="7.89166666666667" style="52" hidden="1" customWidth="1"/>
    <col min="12551" max="12798" width="7.89166666666667" style="52"/>
    <col min="12799" max="12799" width="35.775" style="52" customWidth="1"/>
    <col min="12800" max="12800" width="7.89166666666667" style="52" hidden="1" customWidth="1"/>
    <col min="12801" max="12802" width="12" style="52" customWidth="1"/>
    <col min="12803" max="12803" width="8" style="52" customWidth="1"/>
    <col min="12804" max="12804" width="7.89166666666667" style="52" customWidth="1"/>
    <col min="12805" max="12806" width="7.89166666666667" style="52" hidden="1" customWidth="1"/>
    <col min="12807" max="13054" width="7.89166666666667" style="52"/>
    <col min="13055" max="13055" width="35.775" style="52" customWidth="1"/>
    <col min="13056" max="13056" width="7.89166666666667" style="52" hidden="1" customWidth="1"/>
    <col min="13057" max="13058" width="12" style="52" customWidth="1"/>
    <col min="13059" max="13059" width="8" style="52" customWidth="1"/>
    <col min="13060" max="13060" width="7.89166666666667" style="52" customWidth="1"/>
    <col min="13061" max="13062" width="7.89166666666667" style="52" hidden="1" customWidth="1"/>
    <col min="13063" max="13310" width="7.89166666666667" style="52"/>
    <col min="13311" max="13311" width="35.775" style="52" customWidth="1"/>
    <col min="13312" max="13312" width="7.89166666666667" style="52" hidden="1" customWidth="1"/>
    <col min="13313" max="13314" width="12" style="52" customWidth="1"/>
    <col min="13315" max="13315" width="8" style="52" customWidth="1"/>
    <col min="13316" max="13316" width="7.89166666666667" style="52" customWidth="1"/>
    <col min="13317" max="13318" width="7.89166666666667" style="52" hidden="1" customWidth="1"/>
    <col min="13319" max="13566" width="7.89166666666667" style="52"/>
    <col min="13567" max="13567" width="35.775" style="52" customWidth="1"/>
    <col min="13568" max="13568" width="7.89166666666667" style="52" hidden="1" customWidth="1"/>
    <col min="13569" max="13570" width="12" style="52" customWidth="1"/>
    <col min="13571" max="13571" width="8" style="52" customWidth="1"/>
    <col min="13572" max="13572" width="7.89166666666667" style="52" customWidth="1"/>
    <col min="13573" max="13574" width="7.89166666666667" style="52" hidden="1" customWidth="1"/>
    <col min="13575" max="13822" width="7.89166666666667" style="52"/>
    <col min="13823" max="13823" width="35.775" style="52" customWidth="1"/>
    <col min="13824" max="13824" width="7.89166666666667" style="52" hidden="1" customWidth="1"/>
    <col min="13825" max="13826" width="12" style="52" customWidth="1"/>
    <col min="13827" max="13827" width="8" style="52" customWidth="1"/>
    <col min="13828" max="13828" width="7.89166666666667" style="52" customWidth="1"/>
    <col min="13829" max="13830" width="7.89166666666667" style="52" hidden="1" customWidth="1"/>
    <col min="13831" max="14078" width="7.89166666666667" style="52"/>
    <col min="14079" max="14079" width="35.775" style="52" customWidth="1"/>
    <col min="14080" max="14080" width="7.89166666666667" style="52" hidden="1" customWidth="1"/>
    <col min="14081" max="14082" width="12" style="52" customWidth="1"/>
    <col min="14083" max="14083" width="8" style="52" customWidth="1"/>
    <col min="14084" max="14084" width="7.89166666666667" style="52" customWidth="1"/>
    <col min="14085" max="14086" width="7.89166666666667" style="52" hidden="1" customWidth="1"/>
    <col min="14087" max="14334" width="7.89166666666667" style="52"/>
    <col min="14335" max="14335" width="35.775" style="52" customWidth="1"/>
    <col min="14336" max="14336" width="7.89166666666667" style="52" hidden="1" customWidth="1"/>
    <col min="14337" max="14338" width="12" style="52" customWidth="1"/>
    <col min="14339" max="14339" width="8" style="52" customWidth="1"/>
    <col min="14340" max="14340" width="7.89166666666667" style="52" customWidth="1"/>
    <col min="14341" max="14342" width="7.89166666666667" style="52" hidden="1" customWidth="1"/>
    <col min="14343" max="14590" width="7.89166666666667" style="52"/>
    <col min="14591" max="14591" width="35.775" style="52" customWidth="1"/>
    <col min="14592" max="14592" width="7.89166666666667" style="52" hidden="1" customWidth="1"/>
    <col min="14593" max="14594" width="12" style="52" customWidth="1"/>
    <col min="14595" max="14595" width="8" style="52" customWidth="1"/>
    <col min="14596" max="14596" width="7.89166666666667" style="52" customWidth="1"/>
    <col min="14597" max="14598" width="7.89166666666667" style="52" hidden="1" customWidth="1"/>
    <col min="14599" max="14846" width="7.89166666666667" style="52"/>
    <col min="14847" max="14847" width="35.775" style="52" customWidth="1"/>
    <col min="14848" max="14848" width="7.89166666666667" style="52" hidden="1" customWidth="1"/>
    <col min="14849" max="14850" width="12" style="52" customWidth="1"/>
    <col min="14851" max="14851" width="8" style="52" customWidth="1"/>
    <col min="14852" max="14852" width="7.89166666666667" style="52" customWidth="1"/>
    <col min="14853" max="14854" width="7.89166666666667" style="52" hidden="1" customWidth="1"/>
    <col min="14855" max="15102" width="7.89166666666667" style="52"/>
    <col min="15103" max="15103" width="35.775" style="52" customWidth="1"/>
    <col min="15104" max="15104" width="7.89166666666667" style="52" hidden="1" customWidth="1"/>
    <col min="15105" max="15106" width="12" style="52" customWidth="1"/>
    <col min="15107" max="15107" width="8" style="52" customWidth="1"/>
    <col min="15108" max="15108" width="7.89166666666667" style="52" customWidth="1"/>
    <col min="15109" max="15110" width="7.89166666666667" style="52" hidden="1" customWidth="1"/>
    <col min="15111" max="15358" width="7.89166666666667" style="52"/>
    <col min="15359" max="15359" width="35.775" style="52" customWidth="1"/>
    <col min="15360" max="15360" width="7.89166666666667" style="52" hidden="1" customWidth="1"/>
    <col min="15361" max="15362" width="12" style="52" customWidth="1"/>
    <col min="15363" max="15363" width="8" style="52" customWidth="1"/>
    <col min="15364" max="15364" width="7.89166666666667" style="52" customWidth="1"/>
    <col min="15365" max="15366" width="7.89166666666667" style="52" hidden="1" customWidth="1"/>
    <col min="15367" max="15614" width="7.89166666666667" style="52"/>
    <col min="15615" max="15615" width="35.775" style="52" customWidth="1"/>
    <col min="15616" max="15616" width="7.89166666666667" style="52" hidden="1" customWidth="1"/>
    <col min="15617" max="15618" width="12" style="52" customWidth="1"/>
    <col min="15619" max="15619" width="8" style="52" customWidth="1"/>
    <col min="15620" max="15620" width="7.89166666666667" style="52" customWidth="1"/>
    <col min="15621" max="15622" width="7.89166666666667" style="52" hidden="1" customWidth="1"/>
    <col min="15623" max="15870" width="7.89166666666667" style="52"/>
    <col min="15871" max="15871" width="35.775" style="52" customWidth="1"/>
    <col min="15872" max="15872" width="7.89166666666667" style="52" hidden="1" customWidth="1"/>
    <col min="15873" max="15874" width="12" style="52" customWidth="1"/>
    <col min="15875" max="15875" width="8" style="52" customWidth="1"/>
    <col min="15876" max="15876" width="7.89166666666667" style="52" customWidth="1"/>
    <col min="15877" max="15878" width="7.89166666666667" style="52" hidden="1" customWidth="1"/>
    <col min="15879" max="16126" width="7.89166666666667" style="52"/>
    <col min="16127" max="16127" width="35.775" style="52" customWidth="1"/>
    <col min="16128" max="16128" width="7.89166666666667" style="52" hidden="1" customWidth="1"/>
    <col min="16129" max="16130" width="12" style="52" customWidth="1"/>
    <col min="16131" max="16131" width="8" style="52" customWidth="1"/>
    <col min="16132" max="16132" width="7.89166666666667" style="52" customWidth="1"/>
    <col min="16133" max="16134" width="7.89166666666667" style="52" hidden="1" customWidth="1"/>
    <col min="16135" max="16384" width="7.89166666666667" style="52"/>
  </cols>
  <sheetData>
    <row r="1" ht="27" customHeight="1" spans="1:2">
      <c r="A1" s="53" t="s">
        <v>791</v>
      </c>
      <c r="B1" s="54"/>
    </row>
    <row r="2" ht="39.9" customHeight="1" spans="1:2">
      <c r="A2" s="55" t="s">
        <v>792</v>
      </c>
      <c r="B2" s="56"/>
    </row>
    <row r="3" s="48" customFormat="1" ht="18.75" customHeight="1" spans="1:2">
      <c r="A3" s="57"/>
      <c r="B3" s="58" t="s">
        <v>773</v>
      </c>
    </row>
    <row r="4" s="49" customFormat="1" ht="36.6" customHeight="1" spans="1:3">
      <c r="A4" s="59" t="s">
        <v>793</v>
      </c>
      <c r="B4" s="60" t="s">
        <v>794</v>
      </c>
      <c r="C4" s="61"/>
    </row>
    <row r="5" s="50" customFormat="1" ht="25.05" customHeight="1" spans="1:3">
      <c r="A5" s="180"/>
      <c r="B5" s="181"/>
      <c r="C5" s="63"/>
    </row>
    <row r="6" s="50" customFormat="1" ht="25.05" customHeight="1" spans="1:3">
      <c r="A6" s="180"/>
      <c r="B6" s="181"/>
      <c r="C6" s="63"/>
    </row>
    <row r="7" s="50" customFormat="1" ht="25.05" customHeight="1" spans="1:3">
      <c r="A7" s="180"/>
      <c r="B7" s="181"/>
      <c r="C7" s="63"/>
    </row>
    <row r="8" s="50" customFormat="1" ht="25.05" customHeight="1" spans="1:3">
      <c r="A8" s="180"/>
      <c r="B8" s="181"/>
      <c r="C8" s="63"/>
    </row>
    <row r="9" s="50" customFormat="1" ht="25.05" customHeight="1" spans="1:3">
      <c r="A9" s="180"/>
      <c r="B9" s="181"/>
      <c r="C9" s="63"/>
    </row>
    <row r="10" s="50" customFormat="1" ht="25.05" customHeight="1" spans="1:3">
      <c r="A10" s="180"/>
      <c r="B10" s="181"/>
      <c r="C10" s="63"/>
    </row>
    <row r="11" s="50" customFormat="1" ht="25.05" customHeight="1" spans="1:3">
      <c r="A11" s="180"/>
      <c r="B11" s="181"/>
      <c r="C11" s="63"/>
    </row>
    <row r="12" s="50" customFormat="1" ht="25.05" customHeight="1" spans="1:3">
      <c r="A12" s="180"/>
      <c r="B12" s="181"/>
      <c r="C12" s="63"/>
    </row>
    <row r="13" s="50" customFormat="1" ht="25.05" customHeight="1" spans="1:3">
      <c r="A13" s="180"/>
      <c r="B13" s="181"/>
      <c r="C13" s="63"/>
    </row>
    <row r="14" s="50" customFormat="1" ht="25.05" customHeight="1" spans="1:3">
      <c r="A14" s="180"/>
      <c r="B14" s="181"/>
      <c r="C14" s="63"/>
    </row>
    <row r="15" s="50" customFormat="1" ht="25.05" customHeight="1" spans="1:3">
      <c r="A15" s="180"/>
      <c r="B15" s="181"/>
      <c r="C15" s="63"/>
    </row>
    <row r="16" s="50" customFormat="1" ht="25.05" customHeight="1" spans="1:3">
      <c r="A16" s="180"/>
      <c r="B16" s="181"/>
      <c r="C16" s="63"/>
    </row>
    <row r="17" s="50" customFormat="1" ht="25.05" customHeight="1" spans="1:3">
      <c r="A17" s="180"/>
      <c r="B17" s="181"/>
      <c r="C17" s="63"/>
    </row>
    <row r="18" s="50" customFormat="1" ht="25.05" customHeight="1" spans="1:3">
      <c r="A18" s="180"/>
      <c r="B18" s="181"/>
      <c r="C18" s="63"/>
    </row>
    <row r="19" s="50" customFormat="1" ht="25.05" customHeight="1" spans="1:3">
      <c r="A19" s="180"/>
      <c r="B19" s="181"/>
      <c r="C19" s="63"/>
    </row>
    <row r="20" s="179" customFormat="1" ht="25.05" customHeight="1" spans="1:3">
      <c r="A20" s="182" t="s">
        <v>38</v>
      </c>
      <c r="B20" s="66">
        <f>SUM(B5:B19)</f>
        <v>0</v>
      </c>
      <c r="C20" s="183"/>
    </row>
    <row r="22" spans="1:1">
      <c r="A22" s="68" t="s">
        <v>795</v>
      </c>
    </row>
  </sheetData>
  <printOptions horizontalCentered="1"/>
  <pageMargins left="0.786805555555556" right="0.747916666666667" top="1.18055555555556" bottom="0.984027777777778" header="0.511805555555556" footer="0.511805555555556"/>
  <pageSetup paperSize="9" firstPageNumber="4294963191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B18"/>
  <sheetViews>
    <sheetView topLeftCell="A8" workbookViewId="0">
      <selection activeCell="B15" sqref="B15"/>
    </sheetView>
  </sheetViews>
  <sheetFormatPr defaultColWidth="9" defaultRowHeight="15.75" outlineLevelCol="1"/>
  <cols>
    <col min="1" max="1" width="41.6666666666667" style="33" customWidth="1"/>
    <col min="2" max="2" width="41.6666666666667" style="34" customWidth="1"/>
    <col min="3" max="16384" width="9" style="33"/>
  </cols>
  <sheetData>
    <row r="1" ht="26.25" customHeight="1" spans="1:1">
      <c r="A1" s="29" t="s">
        <v>796</v>
      </c>
    </row>
    <row r="2" ht="24.75" customHeight="1" spans="1:2">
      <c r="A2" s="35" t="s">
        <v>797</v>
      </c>
      <c r="B2" s="35"/>
    </row>
    <row r="3" s="29" customFormat="1" ht="24" customHeight="1" spans="2:2">
      <c r="B3" s="37" t="s">
        <v>798</v>
      </c>
    </row>
    <row r="4" s="30" customFormat="1" ht="53.25" customHeight="1" spans="1:2">
      <c r="A4" s="128" t="s">
        <v>799</v>
      </c>
      <c r="B4" s="39" t="s">
        <v>800</v>
      </c>
    </row>
    <row r="5" s="30" customFormat="1" ht="45" customHeight="1" spans="1:2">
      <c r="A5" s="169" t="s">
        <v>801</v>
      </c>
      <c r="B5" s="170">
        <f>SUM(B6:B13)</f>
        <v>65999</v>
      </c>
    </row>
    <row r="6" s="127" customFormat="1" ht="45" customHeight="1" spans="1:2">
      <c r="A6" s="171" t="s">
        <v>802</v>
      </c>
      <c r="B6" s="172">
        <v>900</v>
      </c>
    </row>
    <row r="7" s="127" customFormat="1" ht="45" customHeight="1" spans="1:2">
      <c r="A7" s="173" t="s">
        <v>803</v>
      </c>
      <c r="B7" s="174">
        <v>73</v>
      </c>
    </row>
    <row r="8" s="127" customFormat="1" ht="45" customHeight="1" spans="1:2">
      <c r="A8" s="173" t="s">
        <v>804</v>
      </c>
      <c r="B8" s="174">
        <v>61400</v>
      </c>
    </row>
    <row r="9" s="127" customFormat="1" ht="45" customHeight="1" spans="1:2">
      <c r="A9" s="173" t="s">
        <v>805</v>
      </c>
      <c r="B9" s="174">
        <v>130</v>
      </c>
    </row>
    <row r="10" s="127" customFormat="1" ht="45" customHeight="1" spans="1:2">
      <c r="A10" s="173" t="s">
        <v>806</v>
      </c>
      <c r="B10" s="174">
        <v>250</v>
      </c>
    </row>
    <row r="11" s="127" customFormat="1" ht="45" customHeight="1" spans="1:2">
      <c r="A11" s="173" t="s">
        <v>807</v>
      </c>
      <c r="B11" s="174">
        <v>2300</v>
      </c>
    </row>
    <row r="12" s="127" customFormat="1" ht="45" customHeight="1" spans="1:2">
      <c r="A12" s="173" t="s">
        <v>808</v>
      </c>
      <c r="B12" s="174">
        <v>100</v>
      </c>
    </row>
    <row r="13" s="127" customFormat="1" ht="45" customHeight="1" spans="1:2">
      <c r="A13" s="173" t="s">
        <v>809</v>
      </c>
      <c r="B13" s="174">
        <v>846</v>
      </c>
    </row>
    <row r="14" s="127" customFormat="1" ht="45" customHeight="1" spans="1:2">
      <c r="A14" s="169" t="s">
        <v>810</v>
      </c>
      <c r="B14" s="170">
        <v>3343</v>
      </c>
    </row>
    <row r="15" s="127" customFormat="1" ht="45" customHeight="1" spans="1:2">
      <c r="A15" s="169" t="s">
        <v>811</v>
      </c>
      <c r="B15" s="170">
        <v>2191</v>
      </c>
    </row>
    <row r="16" s="29" customFormat="1" ht="45" customHeight="1" spans="1:2">
      <c r="A16" s="169"/>
      <c r="B16" s="170"/>
    </row>
    <row r="17" s="29" customFormat="1" ht="45" customHeight="1" spans="1:2">
      <c r="A17" s="175"/>
      <c r="B17" s="176"/>
    </row>
    <row r="18" s="30" customFormat="1" ht="45" customHeight="1" spans="1:2">
      <c r="A18" s="177" t="s">
        <v>723</v>
      </c>
      <c r="B18" s="178">
        <f>B5+B14+B15-B16</f>
        <v>71533</v>
      </c>
    </row>
  </sheetData>
  <mergeCells count="1">
    <mergeCell ref="A2:B2"/>
  </mergeCells>
  <printOptions horizontalCentered="1"/>
  <pageMargins left="0.904166666666667" right="0.747916666666667" top="0.984027777777778" bottom="0.984027777777778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X27"/>
  <sheetViews>
    <sheetView topLeftCell="A2" workbookViewId="0">
      <selection activeCell="B4" sqref="B4"/>
    </sheetView>
  </sheetViews>
  <sheetFormatPr defaultColWidth="7" defaultRowHeight="15"/>
  <cols>
    <col min="1" max="1" width="41" style="5" customWidth="1"/>
    <col min="2" max="2" width="29.6666666666667" style="6" customWidth="1"/>
    <col min="3" max="3" width="10.3333333333333" style="1" hidden="1" customWidth="1"/>
    <col min="4" max="4" width="9.66666666666667" style="7" hidden="1" customWidth="1"/>
    <col min="5" max="5" width="8.10833333333333" style="7" hidden="1" customWidth="1"/>
    <col min="6" max="6" width="9.66666666666667" style="70" hidden="1" customWidth="1"/>
    <col min="7" max="7" width="17.4416666666667" style="70" hidden="1" customWidth="1"/>
    <col min="8" max="8" width="12.4416666666667" style="71" hidden="1" customWidth="1"/>
    <col min="9" max="9" width="7" style="72" hidden="1" customWidth="1"/>
    <col min="10" max="11" width="7" style="7" hidden="1" customWidth="1"/>
    <col min="12" max="12" width="13.8916666666667" style="7" hidden="1" customWidth="1"/>
    <col min="13" max="13" width="7.89166666666667" style="7" hidden="1" customWidth="1"/>
    <col min="14" max="14" width="9.44166666666667" style="7" hidden="1" customWidth="1"/>
    <col min="15" max="15" width="6.89166666666667" style="7" hidden="1" customWidth="1"/>
    <col min="16" max="16" width="9" style="7" hidden="1" customWidth="1"/>
    <col min="17" max="17" width="5.89166666666667" style="7" hidden="1" customWidth="1"/>
    <col min="18" max="18" width="5.225" style="7" hidden="1" customWidth="1"/>
    <col min="19" max="19" width="6.44166666666667" style="7" hidden="1" customWidth="1"/>
    <col min="20" max="21" width="7" style="7" hidden="1" customWidth="1"/>
    <col min="22" max="22" width="10.6666666666667" style="7" hidden="1" customWidth="1"/>
    <col min="23" max="23" width="10.4416666666667" style="7" hidden="1" customWidth="1"/>
    <col min="24" max="24" width="7" style="7" hidden="1" customWidth="1"/>
    <col min="25" max="16384" width="7" style="7"/>
  </cols>
  <sheetData>
    <row r="1" ht="29.25" customHeight="1" spans="1:1">
      <c r="A1" s="8" t="s">
        <v>812</v>
      </c>
    </row>
    <row r="2" ht="28.5" customHeight="1" spans="1:8">
      <c r="A2" s="9" t="s">
        <v>813</v>
      </c>
      <c r="B2" s="11"/>
      <c r="F2" s="7"/>
      <c r="G2" s="7"/>
      <c r="H2" s="7"/>
    </row>
    <row r="3" s="1" customFormat="1" ht="21.75" customHeight="1" spans="1:12">
      <c r="A3" s="5"/>
      <c r="B3" s="12" t="s">
        <v>798</v>
      </c>
      <c r="D3" s="1">
        <v>12.11</v>
      </c>
      <c r="F3" s="1">
        <v>12.22</v>
      </c>
      <c r="I3" s="6"/>
      <c r="L3" s="1">
        <v>1.2</v>
      </c>
    </row>
    <row r="4" s="1" customFormat="1" ht="39" customHeight="1" spans="1:14">
      <c r="A4" s="75" t="s">
        <v>799</v>
      </c>
      <c r="B4" s="164" t="s">
        <v>814</v>
      </c>
      <c r="F4" s="118" t="s">
        <v>815</v>
      </c>
      <c r="G4" s="118" t="s">
        <v>816</v>
      </c>
      <c r="H4" s="118" t="s">
        <v>817</v>
      </c>
      <c r="I4" s="6"/>
      <c r="L4" s="118" t="s">
        <v>815</v>
      </c>
      <c r="M4" s="122" t="s">
        <v>816</v>
      </c>
      <c r="N4" s="118" t="s">
        <v>817</v>
      </c>
    </row>
    <row r="5" s="5" customFormat="1" ht="39" customHeight="1" spans="1:22">
      <c r="A5" s="165" t="s">
        <v>43</v>
      </c>
      <c r="B5" s="166">
        <v>4</v>
      </c>
      <c r="F5" s="119"/>
      <c r="G5" s="119"/>
      <c r="H5" s="119"/>
      <c r="L5" s="119"/>
      <c r="M5" s="119"/>
      <c r="N5" s="119"/>
      <c r="T5" s="123"/>
      <c r="U5" s="123"/>
      <c r="V5" s="123"/>
    </row>
    <row r="6" s="5" customFormat="1" ht="39" customHeight="1" spans="1:22">
      <c r="A6" s="165" t="s">
        <v>47</v>
      </c>
      <c r="B6" s="166">
        <v>45876</v>
      </c>
      <c r="F6" s="119"/>
      <c r="G6" s="119"/>
      <c r="H6" s="119"/>
      <c r="L6" s="119"/>
      <c r="M6" s="119"/>
      <c r="N6" s="119"/>
      <c r="T6" s="123"/>
      <c r="U6" s="123"/>
      <c r="V6" s="123"/>
    </row>
    <row r="7" s="5" customFormat="1" ht="39" customHeight="1" spans="1:22">
      <c r="A7" s="165" t="s">
        <v>48</v>
      </c>
      <c r="B7" s="166">
        <v>748</v>
      </c>
      <c r="F7" s="119"/>
      <c r="G7" s="119"/>
      <c r="H7" s="119"/>
      <c r="L7" s="119"/>
      <c r="M7" s="119"/>
      <c r="N7" s="119"/>
      <c r="T7" s="123"/>
      <c r="U7" s="123"/>
      <c r="V7" s="123"/>
    </row>
    <row r="8" s="5" customFormat="1" ht="39" customHeight="1" spans="1:22">
      <c r="A8" s="165" t="s">
        <v>56</v>
      </c>
      <c r="B8" s="166">
        <v>1109</v>
      </c>
      <c r="F8" s="119"/>
      <c r="G8" s="119"/>
      <c r="H8" s="119"/>
      <c r="L8" s="119"/>
      <c r="M8" s="119"/>
      <c r="N8" s="119"/>
      <c r="T8" s="123"/>
      <c r="U8" s="123"/>
      <c r="V8" s="123"/>
    </row>
    <row r="9" s="5" customFormat="1" ht="39" customHeight="1" spans="1:22">
      <c r="A9" s="165" t="s">
        <v>57</v>
      </c>
      <c r="B9" s="166">
        <v>12245</v>
      </c>
      <c r="F9" s="119"/>
      <c r="G9" s="119"/>
      <c r="H9" s="119"/>
      <c r="L9" s="119"/>
      <c r="M9" s="119"/>
      <c r="N9" s="119"/>
      <c r="T9" s="123"/>
      <c r="U9" s="123"/>
      <c r="V9" s="123"/>
    </row>
    <row r="10" s="1" customFormat="1" ht="39" customHeight="1" spans="1:24">
      <c r="A10" s="167" t="s">
        <v>58</v>
      </c>
      <c r="B10" s="166">
        <v>151</v>
      </c>
      <c r="C10" s="79">
        <v>105429</v>
      </c>
      <c r="D10" s="115">
        <v>595734.14</v>
      </c>
      <c r="E10" s="1">
        <f>104401+13602</f>
        <v>118003</v>
      </c>
      <c r="F10" s="120" t="s">
        <v>781</v>
      </c>
      <c r="G10" s="120" t="s">
        <v>818</v>
      </c>
      <c r="H10" s="121">
        <v>596221.15</v>
      </c>
      <c r="I10" s="6" t="e">
        <f>F10-A10</f>
        <v>#VALUE!</v>
      </c>
      <c r="J10" s="79">
        <f>H10-B10</f>
        <v>596070.15</v>
      </c>
      <c r="K10" s="79">
        <v>75943</v>
      </c>
      <c r="L10" s="120" t="s">
        <v>781</v>
      </c>
      <c r="M10" s="120" t="s">
        <v>818</v>
      </c>
      <c r="N10" s="121">
        <v>643048.95</v>
      </c>
      <c r="O10" s="6" t="e">
        <f>L10-A10</f>
        <v>#VALUE!</v>
      </c>
      <c r="P10" s="79">
        <f>N10-B10</f>
        <v>642897.95</v>
      </c>
      <c r="R10" s="1">
        <v>717759</v>
      </c>
      <c r="T10" s="124" t="s">
        <v>781</v>
      </c>
      <c r="U10" s="124" t="s">
        <v>818</v>
      </c>
      <c r="V10" s="125">
        <v>659380.53</v>
      </c>
      <c r="W10" s="1">
        <f>B10-V10</f>
        <v>-659229.53</v>
      </c>
      <c r="X10" s="1" t="e">
        <f>T10-A10</f>
        <v>#VALUE!</v>
      </c>
    </row>
    <row r="11" s="1" customFormat="1" ht="39" customHeight="1" spans="1:23">
      <c r="A11" s="117" t="s">
        <v>723</v>
      </c>
      <c r="B11" s="168">
        <f>SUM(B5:B10)</f>
        <v>60133</v>
      </c>
      <c r="F11" s="118" t="str">
        <f t="shared" ref="F11:H11" si="0">""</f>
        <v/>
      </c>
      <c r="G11" s="118" t="str">
        <f t="shared" si="0"/>
        <v/>
      </c>
      <c r="H11" s="118" t="str">
        <f t="shared" si="0"/>
        <v/>
      </c>
      <c r="I11" s="6"/>
      <c r="L11" s="118" t="str">
        <f t="shared" ref="L11:N11" si="1">""</f>
        <v/>
      </c>
      <c r="M11" s="122" t="str">
        <f t="shared" si="1"/>
        <v/>
      </c>
      <c r="N11" s="118" t="str">
        <f t="shared" si="1"/>
        <v/>
      </c>
      <c r="V11" s="112" t="e">
        <f>V12+#REF!+#REF!+#REF!+#REF!+#REF!+#REF!+#REF!+#REF!+#REF!+#REF!+#REF!+#REF!+#REF!+#REF!+#REF!+#REF!+#REF!+#REF!+#REF!+#REF!</f>
        <v>#REF!</v>
      </c>
      <c r="W11" s="112" t="e">
        <f>W12+#REF!+#REF!+#REF!+#REF!+#REF!+#REF!+#REF!+#REF!+#REF!+#REF!+#REF!+#REF!+#REF!+#REF!+#REF!+#REF!+#REF!+#REF!+#REF!+#REF!</f>
        <v>#REF!</v>
      </c>
    </row>
    <row r="12" ht="19.5" customHeight="1" spans="16:24">
      <c r="P12" s="82"/>
      <c r="T12" s="89" t="s">
        <v>784</v>
      </c>
      <c r="U12" s="89" t="s">
        <v>785</v>
      </c>
      <c r="V12" s="90">
        <v>19998</v>
      </c>
      <c r="W12" s="7">
        <f t="shared" ref="W12:W14" si="2">B12-V12</f>
        <v>-19998</v>
      </c>
      <c r="X12" s="7">
        <f>T12-A12</f>
        <v>232</v>
      </c>
    </row>
    <row r="13" ht="19.5" customHeight="1" spans="16:24">
      <c r="P13" s="82"/>
      <c r="T13" s="89" t="s">
        <v>787</v>
      </c>
      <c r="U13" s="89" t="s">
        <v>788</v>
      </c>
      <c r="V13" s="90">
        <v>19998</v>
      </c>
      <c r="W13" s="7">
        <f t="shared" si="2"/>
        <v>-19998</v>
      </c>
      <c r="X13" s="7">
        <f>T13-A13</f>
        <v>23203</v>
      </c>
    </row>
    <row r="14" ht="19.5" customHeight="1" spans="16:24">
      <c r="P14" s="82"/>
      <c r="T14" s="89" t="s">
        <v>789</v>
      </c>
      <c r="U14" s="89" t="s">
        <v>790</v>
      </c>
      <c r="V14" s="90">
        <v>19998</v>
      </c>
      <c r="W14" s="7">
        <f t="shared" si="2"/>
        <v>-19998</v>
      </c>
      <c r="X14" s="7">
        <f>T14-A14</f>
        <v>2320301</v>
      </c>
    </row>
    <row r="15" ht="19.5" customHeight="1" spans="16:16">
      <c r="P15" s="82"/>
    </row>
    <row r="16" ht="19.5" customHeight="1" spans="16:16">
      <c r="P16" s="82"/>
    </row>
    <row r="17" ht="19.5" customHeight="1" spans="16:16">
      <c r="P17" s="82"/>
    </row>
    <row r="18" ht="19.5" customHeight="1" spans="16:16">
      <c r="P18" s="82"/>
    </row>
    <row r="19" ht="19.5" customHeight="1" spans="16:16">
      <c r="P19" s="82"/>
    </row>
    <row r="20" ht="19.5" customHeight="1" spans="16:16">
      <c r="P20" s="82"/>
    </row>
    <row r="21" ht="19.5" customHeight="1" spans="16:16">
      <c r="P21" s="82"/>
    </row>
    <row r="22" ht="19.5" customHeight="1" spans="16:16">
      <c r="P22" s="82"/>
    </row>
    <row r="23" ht="19.5" customHeight="1" spans="16:16">
      <c r="P23" s="82"/>
    </row>
    <row r="24" ht="19.5" customHeight="1" spans="16:16">
      <c r="P24" s="82"/>
    </row>
    <row r="25" ht="19.5" customHeight="1" spans="16:16">
      <c r="P25" s="82"/>
    </row>
    <row r="26" ht="19.5" customHeight="1" spans="16:16">
      <c r="P26" s="82"/>
    </row>
    <row r="27" ht="19.5" customHeight="1" spans="16:16">
      <c r="P27" s="82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Y50"/>
  <sheetViews>
    <sheetView topLeftCell="A29" workbookViewId="0">
      <selection activeCell="AA9" sqref="AA9"/>
    </sheetView>
  </sheetViews>
  <sheetFormatPr defaultColWidth="7" defaultRowHeight="15"/>
  <cols>
    <col min="1" max="1" width="17.3333333333333" style="5" customWidth="1"/>
    <col min="2" max="2" width="56.5583333333333" style="1" customWidth="1"/>
    <col min="3" max="3" width="13" style="6" customWidth="1"/>
    <col min="4" max="4" width="10.3333333333333" style="1" hidden="1" customWidth="1"/>
    <col min="5" max="5" width="9.66666666666667" style="7" hidden="1" customWidth="1"/>
    <col min="6" max="6" width="8.10833333333333" style="7" hidden="1" customWidth="1"/>
    <col min="7" max="7" width="9.66666666666667" style="70" hidden="1" customWidth="1"/>
    <col min="8" max="8" width="17.4416666666667" style="70" hidden="1" customWidth="1"/>
    <col min="9" max="9" width="12.4416666666667" style="71" hidden="1" customWidth="1"/>
    <col min="10" max="10" width="7" style="72" hidden="1" customWidth="1"/>
    <col min="11" max="12" width="7" style="7" hidden="1" customWidth="1"/>
    <col min="13" max="13" width="13.8916666666667" style="7" hidden="1" customWidth="1"/>
    <col min="14" max="14" width="7.89166666666667" style="7" hidden="1" customWidth="1"/>
    <col min="15" max="15" width="9.44166666666667" style="7" hidden="1" customWidth="1"/>
    <col min="16" max="16" width="6.89166666666667" style="7" hidden="1" customWidth="1"/>
    <col min="17" max="17" width="9" style="7" hidden="1" customWidth="1"/>
    <col min="18" max="18" width="5.89166666666667" style="7" hidden="1" customWidth="1"/>
    <col min="19" max="19" width="5.225" style="7" hidden="1" customWidth="1"/>
    <col min="20" max="20" width="6.44166666666667" style="7" hidden="1" customWidth="1"/>
    <col min="21" max="22" width="7" style="7" hidden="1" customWidth="1"/>
    <col min="23" max="23" width="10.6666666666667" style="7" hidden="1" customWidth="1"/>
    <col min="24" max="24" width="10.4416666666667" style="7" hidden="1" customWidth="1"/>
    <col min="25" max="25" width="7" style="7" hidden="1" customWidth="1"/>
    <col min="26" max="16384" width="7" style="7"/>
  </cols>
  <sheetData>
    <row r="1" ht="20.25" customHeight="1" spans="1:1">
      <c r="A1" s="8" t="s">
        <v>819</v>
      </c>
    </row>
    <row r="2" ht="24" spans="1:9">
      <c r="A2" s="9" t="s">
        <v>820</v>
      </c>
      <c r="B2" s="10"/>
      <c r="C2" s="11"/>
      <c r="G2" s="7"/>
      <c r="H2" s="7"/>
      <c r="I2" s="7"/>
    </row>
    <row r="3" s="1" customFormat="1" spans="1:13">
      <c r="A3" s="5"/>
      <c r="C3" s="140" t="s">
        <v>798</v>
      </c>
      <c r="E3" s="1">
        <v>12.11</v>
      </c>
      <c r="G3" s="1">
        <v>12.22</v>
      </c>
      <c r="J3" s="6"/>
      <c r="M3" s="1">
        <v>1.2</v>
      </c>
    </row>
    <row r="4" s="138" customFormat="1" ht="21" customHeight="1" spans="1:15">
      <c r="A4" s="75" t="s">
        <v>34</v>
      </c>
      <c r="B4" s="141" t="s">
        <v>3</v>
      </c>
      <c r="C4" s="142" t="s">
        <v>794</v>
      </c>
      <c r="G4" s="153" t="s">
        <v>34</v>
      </c>
      <c r="H4" s="153" t="s">
        <v>821</v>
      </c>
      <c r="I4" s="153" t="s">
        <v>35</v>
      </c>
      <c r="J4" s="156"/>
      <c r="M4" s="153" t="s">
        <v>34</v>
      </c>
      <c r="N4" s="159" t="s">
        <v>821</v>
      </c>
      <c r="O4" s="153" t="s">
        <v>35</v>
      </c>
    </row>
    <row r="5" s="1" customFormat="1" ht="21" customHeight="1" spans="1:23">
      <c r="A5" s="143"/>
      <c r="B5" s="144" t="s">
        <v>822</v>
      </c>
      <c r="C5" s="145">
        <v>60133</v>
      </c>
      <c r="D5" s="79"/>
      <c r="E5" s="79"/>
      <c r="G5" s="120"/>
      <c r="H5" s="120"/>
      <c r="I5" s="121"/>
      <c r="J5" s="6"/>
      <c r="K5" s="79"/>
      <c r="L5" s="79"/>
      <c r="M5" s="120"/>
      <c r="N5" s="120"/>
      <c r="O5" s="121"/>
      <c r="P5" s="6"/>
      <c r="Q5" s="79"/>
      <c r="U5" s="124"/>
      <c r="V5" s="124"/>
      <c r="W5" s="125"/>
    </row>
    <row r="6" s="139" customFormat="1" ht="21" customHeight="1" spans="1:23">
      <c r="A6" s="146">
        <v>207</v>
      </c>
      <c r="B6" s="146" t="s">
        <v>43</v>
      </c>
      <c r="C6" s="147">
        <v>4</v>
      </c>
      <c r="D6" s="148"/>
      <c r="E6" s="148"/>
      <c r="G6" s="154"/>
      <c r="H6" s="154"/>
      <c r="I6" s="157"/>
      <c r="J6" s="158"/>
      <c r="K6" s="148"/>
      <c r="L6" s="148"/>
      <c r="M6" s="154"/>
      <c r="N6" s="154"/>
      <c r="O6" s="157"/>
      <c r="P6" s="158"/>
      <c r="Q6" s="148"/>
      <c r="U6" s="161"/>
      <c r="V6" s="161"/>
      <c r="W6" s="162"/>
    </row>
    <row r="7" s="139" customFormat="1" ht="21" customHeight="1" spans="1:23">
      <c r="A7" s="149" t="s">
        <v>823</v>
      </c>
      <c r="B7" s="149" t="s">
        <v>824</v>
      </c>
      <c r="C7" s="150">
        <v>4</v>
      </c>
      <c r="D7" s="148"/>
      <c r="E7" s="148"/>
      <c r="G7" s="154"/>
      <c r="H7" s="154"/>
      <c r="I7" s="157"/>
      <c r="J7" s="158"/>
      <c r="K7" s="148"/>
      <c r="L7" s="148"/>
      <c r="M7" s="154"/>
      <c r="N7" s="154"/>
      <c r="O7" s="157"/>
      <c r="P7" s="158"/>
      <c r="Q7" s="148"/>
      <c r="U7" s="161"/>
      <c r="V7" s="161"/>
      <c r="W7" s="162"/>
    </row>
    <row r="8" s="139" customFormat="1" ht="21" customHeight="1" spans="1:23">
      <c r="A8" s="149" t="s">
        <v>825</v>
      </c>
      <c r="B8" s="149" t="s">
        <v>826</v>
      </c>
      <c r="C8" s="150">
        <v>4</v>
      </c>
      <c r="D8" s="148"/>
      <c r="E8" s="148"/>
      <c r="G8" s="154"/>
      <c r="H8" s="154"/>
      <c r="I8" s="157"/>
      <c r="J8" s="158"/>
      <c r="K8" s="148"/>
      <c r="L8" s="148"/>
      <c r="M8" s="154"/>
      <c r="N8" s="154"/>
      <c r="O8" s="157"/>
      <c r="P8" s="158"/>
      <c r="Q8" s="148"/>
      <c r="U8" s="161"/>
      <c r="V8" s="161"/>
      <c r="W8" s="162"/>
    </row>
    <row r="9" s="139" customFormat="1" ht="21" customHeight="1" spans="1:23">
      <c r="A9" s="146">
        <v>212</v>
      </c>
      <c r="B9" s="151" t="s">
        <v>47</v>
      </c>
      <c r="C9" s="147">
        <v>45876</v>
      </c>
      <c r="D9" s="148"/>
      <c r="E9" s="148"/>
      <c r="G9" s="154"/>
      <c r="H9" s="154"/>
      <c r="I9" s="157"/>
      <c r="J9" s="158"/>
      <c r="K9" s="148"/>
      <c r="L9" s="148"/>
      <c r="M9" s="154"/>
      <c r="N9" s="154"/>
      <c r="O9" s="157"/>
      <c r="P9" s="158"/>
      <c r="Q9" s="148"/>
      <c r="U9" s="161"/>
      <c r="V9" s="161"/>
      <c r="W9" s="162"/>
    </row>
    <row r="10" s="139" customFormat="1" ht="21" customHeight="1" spans="1:23">
      <c r="A10" s="149" t="s">
        <v>827</v>
      </c>
      <c r="B10" s="152" t="s">
        <v>828</v>
      </c>
      <c r="C10" s="150">
        <v>40304</v>
      </c>
      <c r="D10" s="148"/>
      <c r="E10" s="148"/>
      <c r="G10" s="154"/>
      <c r="H10" s="154"/>
      <c r="I10" s="157"/>
      <c r="J10" s="158"/>
      <c r="K10" s="148"/>
      <c r="L10" s="148"/>
      <c r="M10" s="154"/>
      <c r="N10" s="154"/>
      <c r="O10" s="157"/>
      <c r="P10" s="158"/>
      <c r="Q10" s="148"/>
      <c r="U10" s="161"/>
      <c r="V10" s="161"/>
      <c r="W10" s="162"/>
    </row>
    <row r="11" s="139" customFormat="1" ht="21" customHeight="1" spans="1:23">
      <c r="A11" s="149" t="s">
        <v>829</v>
      </c>
      <c r="B11" s="152" t="s">
        <v>830</v>
      </c>
      <c r="C11" s="150">
        <v>15387</v>
      </c>
      <c r="D11" s="148"/>
      <c r="E11" s="148"/>
      <c r="G11" s="154"/>
      <c r="H11" s="154"/>
      <c r="I11" s="157"/>
      <c r="J11" s="158"/>
      <c r="K11" s="148"/>
      <c r="L11" s="148"/>
      <c r="M11" s="154"/>
      <c r="N11" s="154"/>
      <c r="O11" s="157"/>
      <c r="P11" s="158"/>
      <c r="Q11" s="148"/>
      <c r="U11" s="161"/>
      <c r="V11" s="161"/>
      <c r="W11" s="162"/>
    </row>
    <row r="12" s="139" customFormat="1" ht="21" customHeight="1" spans="1:23">
      <c r="A12" s="149" t="s">
        <v>831</v>
      </c>
      <c r="B12" s="152" t="s">
        <v>832</v>
      </c>
      <c r="C12" s="150">
        <v>6244</v>
      </c>
      <c r="D12" s="148"/>
      <c r="E12" s="148"/>
      <c r="G12" s="154"/>
      <c r="H12" s="154"/>
      <c r="I12" s="157"/>
      <c r="J12" s="158"/>
      <c r="K12" s="148"/>
      <c r="L12" s="148"/>
      <c r="M12" s="154"/>
      <c r="N12" s="154"/>
      <c r="O12" s="157"/>
      <c r="P12" s="158"/>
      <c r="Q12" s="148"/>
      <c r="U12" s="161"/>
      <c r="V12" s="161"/>
      <c r="W12" s="162"/>
    </row>
    <row r="13" s="139" customFormat="1" ht="21" customHeight="1" spans="1:23">
      <c r="A13" s="149" t="s">
        <v>833</v>
      </c>
      <c r="B13" s="152" t="s">
        <v>834</v>
      </c>
      <c r="C13" s="150">
        <v>500</v>
      </c>
      <c r="D13" s="148"/>
      <c r="E13" s="148"/>
      <c r="G13" s="154"/>
      <c r="H13" s="154"/>
      <c r="I13" s="157"/>
      <c r="J13" s="158"/>
      <c r="K13" s="148"/>
      <c r="L13" s="148"/>
      <c r="M13" s="154"/>
      <c r="N13" s="154"/>
      <c r="O13" s="157"/>
      <c r="P13" s="158"/>
      <c r="Q13" s="148"/>
      <c r="U13" s="161"/>
      <c r="V13" s="161"/>
      <c r="W13" s="162"/>
    </row>
    <row r="14" s="139" customFormat="1" ht="21" customHeight="1" spans="1:23">
      <c r="A14" s="149" t="s">
        <v>835</v>
      </c>
      <c r="B14" s="152" t="s">
        <v>836</v>
      </c>
      <c r="C14" s="150">
        <v>2499</v>
      </c>
      <c r="D14" s="148"/>
      <c r="E14" s="148"/>
      <c r="G14" s="154"/>
      <c r="H14" s="154"/>
      <c r="I14" s="157"/>
      <c r="J14" s="158"/>
      <c r="K14" s="148"/>
      <c r="L14" s="148"/>
      <c r="M14" s="154"/>
      <c r="N14" s="154"/>
      <c r="O14" s="157"/>
      <c r="P14" s="158"/>
      <c r="Q14" s="148"/>
      <c r="U14" s="161"/>
      <c r="V14" s="161"/>
      <c r="W14" s="162"/>
    </row>
    <row r="15" s="139" customFormat="1" ht="21" customHeight="1" spans="1:23">
      <c r="A15" s="149" t="s">
        <v>837</v>
      </c>
      <c r="B15" s="152" t="s">
        <v>838</v>
      </c>
      <c r="C15" s="150">
        <v>283</v>
      </c>
      <c r="D15" s="148"/>
      <c r="E15" s="148"/>
      <c r="G15" s="154"/>
      <c r="H15" s="154"/>
      <c r="I15" s="157"/>
      <c r="J15" s="158"/>
      <c r="K15" s="148"/>
      <c r="L15" s="148"/>
      <c r="M15" s="154"/>
      <c r="N15" s="154"/>
      <c r="O15" s="157"/>
      <c r="P15" s="158"/>
      <c r="Q15" s="148"/>
      <c r="U15" s="161"/>
      <c r="V15" s="161"/>
      <c r="W15" s="162"/>
    </row>
    <row r="16" s="139" customFormat="1" ht="21" customHeight="1" spans="1:23">
      <c r="A16" s="149" t="s">
        <v>839</v>
      </c>
      <c r="B16" s="152" t="s">
        <v>840</v>
      </c>
      <c r="C16" s="150">
        <v>2500</v>
      </c>
      <c r="D16" s="148"/>
      <c r="E16" s="148"/>
      <c r="G16" s="154"/>
      <c r="H16" s="154"/>
      <c r="I16" s="157"/>
      <c r="J16" s="158"/>
      <c r="K16" s="148"/>
      <c r="L16" s="148"/>
      <c r="M16" s="154"/>
      <c r="N16" s="154"/>
      <c r="O16" s="157"/>
      <c r="P16" s="158"/>
      <c r="Q16" s="148"/>
      <c r="U16" s="161"/>
      <c r="V16" s="161"/>
      <c r="W16" s="162"/>
    </row>
    <row r="17" s="139" customFormat="1" ht="21" customHeight="1" spans="1:23">
      <c r="A17" s="149" t="s">
        <v>841</v>
      </c>
      <c r="B17" s="152" t="s">
        <v>842</v>
      </c>
      <c r="C17" s="150">
        <v>900</v>
      </c>
      <c r="D17" s="148"/>
      <c r="E17" s="148"/>
      <c r="G17" s="154"/>
      <c r="H17" s="154"/>
      <c r="I17" s="157"/>
      <c r="J17" s="158"/>
      <c r="K17" s="148"/>
      <c r="L17" s="148"/>
      <c r="M17" s="154"/>
      <c r="N17" s="154"/>
      <c r="O17" s="157"/>
      <c r="P17" s="158"/>
      <c r="Q17" s="148"/>
      <c r="U17" s="161"/>
      <c r="V17" s="161"/>
      <c r="W17" s="162"/>
    </row>
    <row r="18" s="139" customFormat="1" ht="21" customHeight="1" spans="1:23">
      <c r="A18" s="149" t="s">
        <v>843</v>
      </c>
      <c r="B18" s="152" t="s">
        <v>844</v>
      </c>
      <c r="C18" s="150">
        <v>385</v>
      </c>
      <c r="D18" s="148"/>
      <c r="E18" s="148"/>
      <c r="G18" s="154"/>
      <c r="H18" s="154"/>
      <c r="I18" s="157"/>
      <c r="J18" s="158"/>
      <c r="K18" s="148"/>
      <c r="L18" s="148"/>
      <c r="M18" s="154"/>
      <c r="N18" s="154"/>
      <c r="O18" s="157"/>
      <c r="P18" s="158"/>
      <c r="Q18" s="148"/>
      <c r="U18" s="161"/>
      <c r="V18" s="161"/>
      <c r="W18" s="162"/>
    </row>
    <row r="19" s="139" customFormat="1" ht="21" customHeight="1" spans="1:23">
      <c r="A19" s="149" t="s">
        <v>845</v>
      </c>
      <c r="B19" s="152" t="s">
        <v>846</v>
      </c>
      <c r="C19" s="150">
        <v>2044</v>
      </c>
      <c r="D19" s="148"/>
      <c r="E19" s="148"/>
      <c r="G19" s="154"/>
      <c r="H19" s="154"/>
      <c r="I19" s="157"/>
      <c r="J19" s="158"/>
      <c r="K19" s="148"/>
      <c r="L19" s="148"/>
      <c r="M19" s="154"/>
      <c r="N19" s="154"/>
      <c r="O19" s="157"/>
      <c r="P19" s="158"/>
      <c r="Q19" s="148"/>
      <c r="U19" s="161"/>
      <c r="V19" s="161"/>
      <c r="W19" s="162"/>
    </row>
    <row r="20" s="139" customFormat="1" ht="21" customHeight="1" spans="1:23">
      <c r="A20" s="149" t="s">
        <v>847</v>
      </c>
      <c r="B20" s="152" t="s">
        <v>848</v>
      </c>
      <c r="C20" s="150">
        <v>9562</v>
      </c>
      <c r="D20" s="148"/>
      <c r="E20" s="148"/>
      <c r="G20" s="154"/>
      <c r="H20" s="154"/>
      <c r="I20" s="157"/>
      <c r="J20" s="158"/>
      <c r="K20" s="148"/>
      <c r="L20" s="148"/>
      <c r="M20" s="154"/>
      <c r="N20" s="154"/>
      <c r="O20" s="157"/>
      <c r="P20" s="158"/>
      <c r="Q20" s="148"/>
      <c r="U20" s="161"/>
      <c r="V20" s="161"/>
      <c r="W20" s="162"/>
    </row>
    <row r="21" s="139" customFormat="1" ht="21" customHeight="1" spans="1:23">
      <c r="A21" s="149" t="s">
        <v>849</v>
      </c>
      <c r="B21" s="152" t="s">
        <v>850</v>
      </c>
      <c r="C21" s="150">
        <v>1168</v>
      </c>
      <c r="D21" s="148"/>
      <c r="E21" s="148"/>
      <c r="G21" s="154"/>
      <c r="H21" s="154"/>
      <c r="I21" s="157"/>
      <c r="J21" s="158"/>
      <c r="K21" s="148"/>
      <c r="L21" s="148"/>
      <c r="M21" s="154"/>
      <c r="N21" s="154"/>
      <c r="O21" s="157"/>
      <c r="P21" s="158"/>
      <c r="Q21" s="148"/>
      <c r="U21" s="161"/>
      <c r="V21" s="161"/>
      <c r="W21" s="162"/>
    </row>
    <row r="22" s="139" customFormat="1" ht="21" customHeight="1" spans="1:23">
      <c r="A22" s="149" t="s">
        <v>851</v>
      </c>
      <c r="B22" s="152" t="s">
        <v>830</v>
      </c>
      <c r="C22" s="150">
        <v>131</v>
      </c>
      <c r="D22" s="148"/>
      <c r="E22" s="148"/>
      <c r="G22" s="154"/>
      <c r="H22" s="154"/>
      <c r="I22" s="157"/>
      <c r="J22" s="158"/>
      <c r="K22" s="148"/>
      <c r="L22" s="148"/>
      <c r="M22" s="154"/>
      <c r="N22" s="154"/>
      <c r="O22" s="157"/>
      <c r="P22" s="158"/>
      <c r="Q22" s="148"/>
      <c r="U22" s="161"/>
      <c r="V22" s="161"/>
      <c r="W22" s="162"/>
    </row>
    <row r="23" s="139" customFormat="1" ht="21" customHeight="1" spans="1:23">
      <c r="A23" s="149" t="s">
        <v>852</v>
      </c>
      <c r="B23" s="152" t="s">
        <v>853</v>
      </c>
      <c r="C23" s="150">
        <v>1037</v>
      </c>
      <c r="D23" s="148"/>
      <c r="E23" s="148"/>
      <c r="G23" s="154"/>
      <c r="H23" s="154"/>
      <c r="I23" s="157"/>
      <c r="J23" s="158"/>
      <c r="K23" s="148"/>
      <c r="L23" s="148"/>
      <c r="M23" s="154"/>
      <c r="N23" s="154"/>
      <c r="O23" s="157"/>
      <c r="P23" s="158"/>
      <c r="Q23" s="148"/>
      <c r="U23" s="161"/>
      <c r="V23" s="161"/>
      <c r="W23" s="162"/>
    </row>
    <row r="24" s="139" customFormat="1" ht="21" customHeight="1" spans="1:23">
      <c r="A24" s="149" t="s">
        <v>854</v>
      </c>
      <c r="B24" s="152" t="s">
        <v>855</v>
      </c>
      <c r="C24" s="150">
        <v>996</v>
      </c>
      <c r="D24" s="148"/>
      <c r="E24" s="148"/>
      <c r="G24" s="154"/>
      <c r="H24" s="154"/>
      <c r="I24" s="157"/>
      <c r="J24" s="158"/>
      <c r="K24" s="148"/>
      <c r="L24" s="148"/>
      <c r="M24" s="154"/>
      <c r="N24" s="154"/>
      <c r="O24" s="157"/>
      <c r="P24" s="158"/>
      <c r="Q24" s="148"/>
      <c r="U24" s="161"/>
      <c r="V24" s="161"/>
      <c r="W24" s="162"/>
    </row>
    <row r="25" s="139" customFormat="1" ht="21" customHeight="1" spans="1:23">
      <c r="A25" s="149" t="s">
        <v>856</v>
      </c>
      <c r="B25" s="152" t="s">
        <v>857</v>
      </c>
      <c r="C25" s="150">
        <v>3308</v>
      </c>
      <c r="D25" s="148"/>
      <c r="E25" s="148"/>
      <c r="G25" s="154"/>
      <c r="H25" s="154"/>
      <c r="I25" s="157"/>
      <c r="J25" s="158"/>
      <c r="K25" s="148"/>
      <c r="L25" s="148"/>
      <c r="M25" s="154"/>
      <c r="N25" s="154"/>
      <c r="O25" s="157"/>
      <c r="P25" s="158"/>
      <c r="Q25" s="148"/>
      <c r="U25" s="161"/>
      <c r="V25" s="161"/>
      <c r="W25" s="162"/>
    </row>
    <row r="26" s="139" customFormat="1" ht="21" customHeight="1" spans="1:23">
      <c r="A26" s="149" t="s">
        <v>858</v>
      </c>
      <c r="B26" s="152" t="s">
        <v>859</v>
      </c>
      <c r="C26" s="150">
        <v>2050</v>
      </c>
      <c r="D26" s="148"/>
      <c r="E26" s="148"/>
      <c r="G26" s="154"/>
      <c r="H26" s="154"/>
      <c r="I26" s="157"/>
      <c r="J26" s="158"/>
      <c r="K26" s="148"/>
      <c r="L26" s="148"/>
      <c r="M26" s="154"/>
      <c r="N26" s="154"/>
      <c r="O26" s="157"/>
      <c r="P26" s="158"/>
      <c r="Q26" s="148"/>
      <c r="U26" s="161"/>
      <c r="V26" s="161"/>
      <c r="W26" s="162"/>
    </row>
    <row r="27" s="139" customFormat="1" ht="21" customHeight="1" spans="1:23">
      <c r="A27" s="149" t="s">
        <v>860</v>
      </c>
      <c r="B27" s="152" t="s">
        <v>861</v>
      </c>
      <c r="C27" s="150">
        <v>828</v>
      </c>
      <c r="D27" s="148"/>
      <c r="E27" s="148"/>
      <c r="G27" s="154"/>
      <c r="H27" s="154"/>
      <c r="I27" s="157"/>
      <c r="J27" s="158"/>
      <c r="K27" s="148"/>
      <c r="L27" s="148"/>
      <c r="M27" s="154"/>
      <c r="N27" s="154"/>
      <c r="O27" s="157"/>
      <c r="P27" s="158"/>
      <c r="Q27" s="148"/>
      <c r="U27" s="161"/>
      <c r="V27" s="161"/>
      <c r="W27" s="162"/>
    </row>
    <row r="28" s="139" customFormat="1" ht="21" customHeight="1" spans="1:23">
      <c r="A28" s="149" t="s">
        <v>862</v>
      </c>
      <c r="B28" s="152" t="s">
        <v>863</v>
      </c>
      <c r="C28" s="150">
        <v>430</v>
      </c>
      <c r="D28" s="148"/>
      <c r="E28" s="148"/>
      <c r="G28" s="154"/>
      <c r="H28" s="154"/>
      <c r="I28" s="157"/>
      <c r="J28" s="158"/>
      <c r="K28" s="148"/>
      <c r="L28" s="148"/>
      <c r="M28" s="154"/>
      <c r="N28" s="154"/>
      <c r="O28" s="157"/>
      <c r="P28" s="158"/>
      <c r="Q28" s="148"/>
      <c r="U28" s="161"/>
      <c r="V28" s="161"/>
      <c r="W28" s="162"/>
    </row>
    <row r="29" s="139" customFormat="1" ht="21" customHeight="1" spans="1:23">
      <c r="A29" s="149" t="s">
        <v>864</v>
      </c>
      <c r="B29" s="152" t="s">
        <v>865</v>
      </c>
      <c r="C29" s="150">
        <v>100</v>
      </c>
      <c r="D29" s="148"/>
      <c r="E29" s="148"/>
      <c r="G29" s="154"/>
      <c r="H29" s="154"/>
      <c r="I29" s="157"/>
      <c r="J29" s="158"/>
      <c r="K29" s="148"/>
      <c r="L29" s="148"/>
      <c r="M29" s="154"/>
      <c r="N29" s="154"/>
      <c r="O29" s="157"/>
      <c r="P29" s="158"/>
      <c r="Q29" s="148"/>
      <c r="U29" s="161"/>
      <c r="V29" s="161"/>
      <c r="W29" s="162"/>
    </row>
    <row r="30" s="139" customFormat="1" ht="21" customHeight="1" spans="1:23">
      <c r="A30" s="149" t="s">
        <v>866</v>
      </c>
      <c r="B30" s="152" t="s">
        <v>867</v>
      </c>
      <c r="C30" s="150">
        <v>100</v>
      </c>
      <c r="D30" s="148"/>
      <c r="E30" s="148"/>
      <c r="G30" s="154"/>
      <c r="H30" s="154"/>
      <c r="I30" s="157"/>
      <c r="J30" s="158"/>
      <c r="K30" s="148"/>
      <c r="L30" s="148"/>
      <c r="M30" s="154"/>
      <c r="N30" s="154"/>
      <c r="O30" s="157"/>
      <c r="P30" s="158"/>
      <c r="Q30" s="148"/>
      <c r="U30" s="161"/>
      <c r="V30" s="161"/>
      <c r="W30" s="162"/>
    </row>
    <row r="31" s="139" customFormat="1" ht="21" customHeight="1" spans="1:24">
      <c r="A31" s="146">
        <v>213</v>
      </c>
      <c r="B31" s="151" t="s">
        <v>48</v>
      </c>
      <c r="C31" s="147">
        <v>748</v>
      </c>
      <c r="G31" s="155" t="str">
        <f t="shared" ref="G31:I31" si="0">""</f>
        <v/>
      </c>
      <c r="H31" s="155" t="str">
        <f t="shared" si="0"/>
        <v/>
      </c>
      <c r="I31" s="155" t="str">
        <f t="shared" si="0"/>
        <v/>
      </c>
      <c r="J31" s="158"/>
      <c r="M31" s="155" t="str">
        <f t="shared" ref="M31:O31" si="1">""</f>
        <v/>
      </c>
      <c r="N31" s="160" t="str">
        <f t="shared" si="1"/>
        <v/>
      </c>
      <c r="O31" s="155" t="str">
        <f t="shared" si="1"/>
        <v/>
      </c>
      <c r="W31" s="163" t="e">
        <f>W32+#REF!+#REF!+#REF!+#REF!+#REF!+#REF!+#REF!+#REF!+#REF!+#REF!+#REF!+#REF!+#REF!+#REF!+#REF!+#REF!+#REF!+#REF!+#REF!+#REF!</f>
        <v>#REF!</v>
      </c>
      <c r="X31" s="163" t="e">
        <f>X32+#REF!+#REF!+#REF!+#REF!+#REF!+#REF!+#REF!+#REF!+#REF!+#REF!+#REF!+#REF!+#REF!+#REF!+#REF!+#REF!+#REF!+#REF!+#REF!+#REF!</f>
        <v>#REF!</v>
      </c>
    </row>
    <row r="32" s="139" customFormat="1" ht="21" customHeight="1" spans="1:25">
      <c r="A32" s="149" t="s">
        <v>868</v>
      </c>
      <c r="B32" s="152" t="s">
        <v>869</v>
      </c>
      <c r="C32" s="150">
        <v>748</v>
      </c>
      <c r="G32" s="154"/>
      <c r="H32" s="154"/>
      <c r="I32" s="157"/>
      <c r="J32" s="158"/>
      <c r="Q32" s="148"/>
      <c r="U32" s="161" t="s">
        <v>784</v>
      </c>
      <c r="V32" s="161" t="s">
        <v>870</v>
      </c>
      <c r="W32" s="162">
        <v>19998</v>
      </c>
      <c r="X32" s="139">
        <f t="shared" ref="X32:X34" si="2">C32-W32</f>
        <v>-19250</v>
      </c>
      <c r="Y32" s="139">
        <f t="shared" ref="Y32:Y34" si="3">U32-A32</f>
        <v>-21140</v>
      </c>
    </row>
    <row r="33" s="139" customFormat="1" ht="21" customHeight="1" spans="1:25">
      <c r="A33" s="149" t="s">
        <v>871</v>
      </c>
      <c r="B33" s="152" t="s">
        <v>872</v>
      </c>
      <c r="C33" s="150">
        <v>700</v>
      </c>
      <c r="G33" s="154"/>
      <c r="H33" s="154"/>
      <c r="I33" s="157"/>
      <c r="J33" s="158"/>
      <c r="Q33" s="148"/>
      <c r="U33" s="161" t="s">
        <v>787</v>
      </c>
      <c r="V33" s="161" t="s">
        <v>873</v>
      </c>
      <c r="W33" s="162">
        <v>19998</v>
      </c>
      <c r="X33" s="139">
        <f t="shared" si="2"/>
        <v>-19298</v>
      </c>
      <c r="Y33" s="139">
        <f t="shared" si="3"/>
        <v>-2113998</v>
      </c>
    </row>
    <row r="34" s="139" customFormat="1" ht="21" customHeight="1" spans="1:25">
      <c r="A34" s="149" t="s">
        <v>874</v>
      </c>
      <c r="B34" s="152" t="s">
        <v>875</v>
      </c>
      <c r="C34" s="150">
        <v>48</v>
      </c>
      <c r="G34" s="154"/>
      <c r="H34" s="154"/>
      <c r="I34" s="157"/>
      <c r="J34" s="158"/>
      <c r="Q34" s="148"/>
      <c r="U34" s="161" t="s">
        <v>789</v>
      </c>
      <c r="V34" s="161" t="s">
        <v>876</v>
      </c>
      <c r="W34" s="162">
        <v>19998</v>
      </c>
      <c r="X34" s="139">
        <f t="shared" si="2"/>
        <v>-19950</v>
      </c>
      <c r="Y34" s="139">
        <f t="shared" si="3"/>
        <v>183099</v>
      </c>
    </row>
    <row r="35" s="139" customFormat="1" ht="21" customHeight="1" spans="1:17">
      <c r="A35" s="146">
        <v>229</v>
      </c>
      <c r="B35" s="151" t="s">
        <v>56</v>
      </c>
      <c r="C35" s="147">
        <v>1109</v>
      </c>
      <c r="G35" s="154"/>
      <c r="H35" s="154"/>
      <c r="I35" s="157"/>
      <c r="J35" s="158"/>
      <c r="Q35" s="148"/>
    </row>
    <row r="36" s="139" customFormat="1" ht="21" customHeight="1" spans="1:17">
      <c r="A36" s="149" t="s">
        <v>877</v>
      </c>
      <c r="B36" s="152" t="s">
        <v>878</v>
      </c>
      <c r="C36" s="150">
        <v>1109</v>
      </c>
      <c r="G36" s="154"/>
      <c r="H36" s="154"/>
      <c r="I36" s="157"/>
      <c r="J36" s="158"/>
      <c r="Q36" s="148"/>
    </row>
    <row r="37" s="139" customFormat="1" ht="21" customHeight="1" spans="1:17">
      <c r="A37" s="149" t="s">
        <v>879</v>
      </c>
      <c r="B37" s="152" t="s">
        <v>880</v>
      </c>
      <c r="C37" s="150">
        <v>399</v>
      </c>
      <c r="G37" s="154"/>
      <c r="H37" s="154"/>
      <c r="I37" s="157"/>
      <c r="J37" s="158"/>
      <c r="Q37" s="148"/>
    </row>
    <row r="38" s="139" customFormat="1" ht="21" customHeight="1" spans="1:17">
      <c r="A38" s="149" t="s">
        <v>881</v>
      </c>
      <c r="B38" s="152" t="s">
        <v>882</v>
      </c>
      <c r="C38" s="150">
        <v>306</v>
      </c>
      <c r="G38" s="154"/>
      <c r="H38" s="154"/>
      <c r="I38" s="157"/>
      <c r="J38" s="158"/>
      <c r="Q38" s="148"/>
    </row>
    <row r="39" s="139" customFormat="1" ht="21" customHeight="1" spans="1:17">
      <c r="A39" s="149" t="s">
        <v>883</v>
      </c>
      <c r="B39" s="152" t="s">
        <v>884</v>
      </c>
      <c r="C39" s="150">
        <v>18</v>
      </c>
      <c r="G39" s="154"/>
      <c r="H39" s="154"/>
      <c r="I39" s="157"/>
      <c r="J39" s="158"/>
      <c r="Q39" s="148"/>
    </row>
    <row r="40" s="139" customFormat="1" ht="21" customHeight="1" spans="1:17">
      <c r="A40" s="149" t="s">
        <v>885</v>
      </c>
      <c r="B40" s="152" t="s">
        <v>886</v>
      </c>
      <c r="C40" s="150">
        <v>51</v>
      </c>
      <c r="G40" s="154"/>
      <c r="H40" s="154"/>
      <c r="I40" s="157"/>
      <c r="J40" s="158"/>
      <c r="Q40" s="148"/>
    </row>
    <row r="41" s="139" customFormat="1" ht="21" customHeight="1" spans="1:17">
      <c r="A41" s="149" t="s">
        <v>887</v>
      </c>
      <c r="B41" s="152" t="s">
        <v>888</v>
      </c>
      <c r="C41" s="150">
        <v>335</v>
      </c>
      <c r="G41" s="154"/>
      <c r="H41" s="154"/>
      <c r="I41" s="157"/>
      <c r="J41" s="158"/>
      <c r="Q41" s="148"/>
    </row>
    <row r="42" s="139" customFormat="1" ht="21" customHeight="1" spans="1:17">
      <c r="A42" s="146">
        <v>232</v>
      </c>
      <c r="B42" s="151" t="s">
        <v>57</v>
      </c>
      <c r="C42" s="147">
        <v>12245</v>
      </c>
      <c r="G42" s="154"/>
      <c r="H42" s="154"/>
      <c r="I42" s="157"/>
      <c r="J42" s="158"/>
      <c r="Q42" s="148"/>
    </row>
    <row r="43" s="139" customFormat="1" ht="21" customHeight="1" spans="1:17">
      <c r="A43" s="149" t="s">
        <v>889</v>
      </c>
      <c r="B43" s="152" t="s">
        <v>890</v>
      </c>
      <c r="C43" s="150">
        <v>12245</v>
      </c>
      <c r="G43" s="154"/>
      <c r="H43" s="154"/>
      <c r="I43" s="157"/>
      <c r="J43" s="158"/>
      <c r="Q43" s="148"/>
    </row>
    <row r="44" s="139" customFormat="1" ht="21" customHeight="1" spans="1:17">
      <c r="A44" s="149" t="s">
        <v>891</v>
      </c>
      <c r="B44" s="152" t="s">
        <v>892</v>
      </c>
      <c r="C44" s="150">
        <v>766</v>
      </c>
      <c r="G44" s="154"/>
      <c r="H44" s="154"/>
      <c r="I44" s="157"/>
      <c r="J44" s="158"/>
      <c r="Q44" s="148"/>
    </row>
    <row r="45" s="139" customFormat="1" ht="21" customHeight="1" spans="1:17">
      <c r="A45" s="149" t="s">
        <v>893</v>
      </c>
      <c r="B45" s="152" t="s">
        <v>894</v>
      </c>
      <c r="C45" s="150">
        <v>226</v>
      </c>
      <c r="G45" s="154"/>
      <c r="H45" s="154"/>
      <c r="I45" s="157"/>
      <c r="J45" s="158"/>
      <c r="Q45" s="148"/>
    </row>
    <row r="46" s="139" customFormat="1" ht="21" customHeight="1" spans="1:17">
      <c r="A46" s="149" t="s">
        <v>895</v>
      </c>
      <c r="B46" s="152" t="s">
        <v>896</v>
      </c>
      <c r="C46" s="150">
        <v>11253</v>
      </c>
      <c r="G46" s="154"/>
      <c r="H46" s="154"/>
      <c r="I46" s="157"/>
      <c r="J46" s="158"/>
      <c r="Q46" s="148"/>
    </row>
    <row r="47" s="139" customFormat="1" ht="21" customHeight="1" spans="1:17">
      <c r="A47" s="146">
        <v>233</v>
      </c>
      <c r="B47" s="151" t="s">
        <v>58</v>
      </c>
      <c r="C47" s="147">
        <v>151</v>
      </c>
      <c r="G47" s="154"/>
      <c r="H47" s="154"/>
      <c r="I47" s="157"/>
      <c r="J47" s="158"/>
      <c r="Q47" s="148"/>
    </row>
    <row r="48" s="139" customFormat="1" ht="21" customHeight="1" spans="1:17">
      <c r="A48" s="149" t="s">
        <v>897</v>
      </c>
      <c r="B48" s="152" t="s">
        <v>898</v>
      </c>
      <c r="C48" s="150">
        <v>151</v>
      </c>
      <c r="G48" s="154"/>
      <c r="H48" s="154"/>
      <c r="I48" s="157"/>
      <c r="J48" s="158"/>
      <c r="Q48" s="148"/>
    </row>
    <row r="49" s="139" customFormat="1" ht="21" customHeight="1" spans="1:17">
      <c r="A49" s="149" t="s">
        <v>899</v>
      </c>
      <c r="B49" s="152" t="s">
        <v>900</v>
      </c>
      <c r="C49" s="150">
        <v>1</v>
      </c>
      <c r="G49" s="154"/>
      <c r="H49" s="154"/>
      <c r="I49" s="157"/>
      <c r="J49" s="158"/>
      <c r="Q49" s="148"/>
    </row>
    <row r="50" s="139" customFormat="1" ht="21" customHeight="1" spans="1:17">
      <c r="A50" s="149" t="s">
        <v>901</v>
      </c>
      <c r="B50" s="152" t="s">
        <v>902</v>
      </c>
      <c r="C50" s="150">
        <v>150</v>
      </c>
      <c r="G50" s="154"/>
      <c r="H50" s="154"/>
      <c r="I50" s="157"/>
      <c r="J50" s="158"/>
      <c r="Q50" s="148"/>
    </row>
  </sheetData>
  <mergeCells count="1">
    <mergeCell ref="A2:C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附表1</vt:lpstr>
      <vt:lpstr>附表2</vt:lpstr>
      <vt:lpstr>附表3</vt:lpstr>
      <vt:lpstr>附表4</vt:lpstr>
      <vt:lpstr>附表5</vt:lpstr>
      <vt:lpstr>附表6</vt:lpstr>
      <vt:lpstr>附表7</vt:lpstr>
      <vt:lpstr>附表8</vt:lpstr>
      <vt:lpstr>附表9</vt:lpstr>
      <vt:lpstr>附表10</vt:lpstr>
      <vt:lpstr>附表11</vt:lpstr>
      <vt:lpstr>附表12</vt:lpstr>
      <vt:lpstr>附表13</vt:lpstr>
      <vt:lpstr>附表14</vt:lpstr>
      <vt:lpstr>附表15</vt:lpstr>
      <vt:lpstr>附表16</vt:lpstr>
      <vt:lpstr>附表17</vt:lpstr>
      <vt:lpstr>附表18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2006-09-17T16:00:00Z</dcterms:created>
  <dcterms:modified xsi:type="dcterms:W3CDTF">2024-08-08T10:24:09Z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2052-11.8.2.12129</vt:lpwstr>
  </property>
  <property fmtid="{D5CDD505-2E9C-101B-9397-08002B2CF9AE}" pid="3" name="ICV">
    <vt:lpwstr>4981676BAE9F4F309B85E1A5721370F8</vt:lpwstr>
  </property>
</Properties>
</file>